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/Users/markgittos/Downloads/OpenThoughts Collected 2025/OpenThoughts Collected Items_2/OpenThoughtsOrg_Docs/Docs and Resources - NEW/"/>
    </mc:Choice>
  </mc:AlternateContent>
  <xr:revisionPtr revIDLastSave="0" documentId="13_ncr:1_{237F1CF4-9DEE-1B47-81D6-7D0DD2F89442}" xr6:coauthVersionLast="47" xr6:coauthVersionMax="47" xr10:uidLastSave="{00000000-0000-0000-0000-000000000000}"/>
  <bookViews>
    <workbookView xWindow="0" yWindow="620" windowWidth="33600" windowHeight="20380" xr2:uid="{00000000-000D-0000-FFFF-FFFF00000000}"/>
  </bookViews>
  <sheets>
    <sheet name="How to Use" sheetId="1" r:id="rId1"/>
    <sheet name="Milestone Tracker" sheetId="2" r:id="rId2"/>
    <sheet name="Lists" sheetId="3" state="hidden" r:id="rId3"/>
    <sheet name="Dashboard" sheetId="4" r:id="rId4"/>
    <sheet name="TPAS Evidence Matrix" sheetId="5" r:id="rId5"/>
    <sheet name="Gantt Timeline" sheetId="6" r:id="rId6"/>
  </sheets>
  <definedNames>
    <definedName name="_xlnm._FilterDatabase" localSheetId="1" hidden="1">'Milestone Tracker'!$A$4:$AB$104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6" l="1"/>
  <c r="D33" i="6"/>
  <c r="C33" i="6"/>
  <c r="O33" i="6" s="1"/>
  <c r="B33" i="6"/>
  <c r="A33" i="6"/>
  <c r="E32" i="6"/>
  <c r="D32" i="6"/>
  <c r="C32" i="6"/>
  <c r="B32" i="6"/>
  <c r="A32" i="6"/>
  <c r="E31" i="6"/>
  <c r="D31" i="6"/>
  <c r="C31" i="6"/>
  <c r="B31" i="6"/>
  <c r="A31" i="6"/>
  <c r="E30" i="6"/>
  <c r="D30" i="6"/>
  <c r="C30" i="6"/>
  <c r="L30" i="6" s="1"/>
  <c r="B30" i="6"/>
  <c r="A30" i="6"/>
  <c r="E29" i="6"/>
  <c r="D29" i="6"/>
  <c r="C29" i="6"/>
  <c r="M29" i="6" s="1"/>
  <c r="B29" i="6"/>
  <c r="A29" i="6"/>
  <c r="E28" i="6"/>
  <c r="D28" i="6"/>
  <c r="N28" i="6" s="1"/>
  <c r="C28" i="6"/>
  <c r="B28" i="6"/>
  <c r="A28" i="6"/>
  <c r="E27" i="6"/>
  <c r="D27" i="6"/>
  <c r="C27" i="6"/>
  <c r="B27" i="6"/>
  <c r="A27" i="6"/>
  <c r="E26" i="6"/>
  <c r="D26" i="6"/>
  <c r="C26" i="6"/>
  <c r="M26" i="6" s="1"/>
  <c r="B26" i="6"/>
  <c r="A26" i="6"/>
  <c r="E25" i="6"/>
  <c r="D25" i="6"/>
  <c r="C25" i="6"/>
  <c r="O25" i="6" s="1"/>
  <c r="B25" i="6"/>
  <c r="A25" i="6"/>
  <c r="E24" i="6"/>
  <c r="D24" i="6"/>
  <c r="C24" i="6"/>
  <c r="B24" i="6"/>
  <c r="A24" i="6"/>
  <c r="E23" i="6"/>
  <c r="D23" i="6"/>
  <c r="C23" i="6"/>
  <c r="J23" i="6" s="1"/>
  <c r="B23" i="6"/>
  <c r="A23" i="6"/>
  <c r="E22" i="6"/>
  <c r="D22" i="6"/>
  <c r="C22" i="6"/>
  <c r="B22" i="6"/>
  <c r="A22" i="6"/>
  <c r="E21" i="6"/>
  <c r="D21" i="6"/>
  <c r="C21" i="6"/>
  <c r="H21" i="6" s="1"/>
  <c r="B21" i="6"/>
  <c r="A21" i="6"/>
  <c r="E20" i="6"/>
  <c r="D20" i="6"/>
  <c r="C20" i="6"/>
  <c r="J20" i="6" s="1"/>
  <c r="B20" i="6"/>
  <c r="A20" i="6"/>
  <c r="E19" i="6"/>
  <c r="D19" i="6"/>
  <c r="C19" i="6"/>
  <c r="I19" i="6" s="1"/>
  <c r="B19" i="6"/>
  <c r="A19" i="6"/>
  <c r="E18" i="6"/>
  <c r="D18" i="6"/>
  <c r="C18" i="6"/>
  <c r="H18" i="6" s="1"/>
  <c r="B18" i="6"/>
  <c r="A18" i="6"/>
  <c r="E17" i="6"/>
  <c r="D17" i="6"/>
  <c r="L17" i="6" s="1"/>
  <c r="C17" i="6"/>
  <c r="B17" i="6"/>
  <c r="A17" i="6"/>
  <c r="E16" i="6"/>
  <c r="D16" i="6"/>
  <c r="C16" i="6"/>
  <c r="B16" i="6"/>
  <c r="A16" i="6"/>
  <c r="E15" i="6"/>
  <c r="D15" i="6"/>
  <c r="C15" i="6"/>
  <c r="M15" i="6" s="1"/>
  <c r="B15" i="6"/>
  <c r="A15" i="6"/>
  <c r="E14" i="6"/>
  <c r="D14" i="6"/>
  <c r="C14" i="6"/>
  <c r="B14" i="6"/>
  <c r="A14" i="6"/>
  <c r="E13" i="6"/>
  <c r="D13" i="6"/>
  <c r="C13" i="6"/>
  <c r="K13" i="6" s="1"/>
  <c r="B13" i="6"/>
  <c r="A13" i="6"/>
  <c r="E12" i="6"/>
  <c r="D12" i="6"/>
  <c r="C12" i="6"/>
  <c r="J12" i="6" s="1"/>
  <c r="B12" i="6"/>
  <c r="A12" i="6"/>
  <c r="E11" i="6"/>
  <c r="D11" i="6"/>
  <c r="F11" i="6" s="1"/>
  <c r="C11" i="6"/>
  <c r="B11" i="6"/>
  <c r="A11" i="6"/>
  <c r="E10" i="6"/>
  <c r="D10" i="6"/>
  <c r="C10" i="6"/>
  <c r="H10" i="6" s="1"/>
  <c r="B10" i="6"/>
  <c r="A10" i="6"/>
  <c r="E9" i="6"/>
  <c r="D9" i="6"/>
  <c r="C9" i="6"/>
  <c r="O9" i="6" s="1"/>
  <c r="B9" i="6"/>
  <c r="A9" i="6"/>
  <c r="E8" i="6"/>
  <c r="D8" i="6"/>
  <c r="C8" i="6"/>
  <c r="B8" i="6"/>
  <c r="A8" i="6"/>
  <c r="E7" i="6"/>
  <c r="D7" i="6"/>
  <c r="C7" i="6"/>
  <c r="B7" i="6"/>
  <c r="A7" i="6"/>
  <c r="E6" i="6"/>
  <c r="D6" i="6"/>
  <c r="C6" i="6"/>
  <c r="K6" i="6" s="1"/>
  <c r="B6" i="6"/>
  <c r="A6" i="6"/>
  <c r="E5" i="6"/>
  <c r="D5" i="6"/>
  <c r="C5" i="6"/>
  <c r="M5" i="6" s="1"/>
  <c r="B5" i="6"/>
  <c r="A5" i="6"/>
  <c r="H4" i="6"/>
  <c r="E4" i="6"/>
  <c r="D4" i="6"/>
  <c r="C4" i="6"/>
  <c r="O4" i="6" s="1"/>
  <c r="B4" i="6"/>
  <c r="A4" i="6"/>
  <c r="C35" i="4"/>
  <c r="B35" i="4"/>
  <c r="C34" i="4"/>
  <c r="B34" i="4"/>
  <c r="C33" i="4"/>
  <c r="B33" i="4"/>
  <c r="C32" i="4"/>
  <c r="B32" i="4"/>
  <c r="C31" i="4"/>
  <c r="B31" i="4"/>
  <c r="C30" i="4"/>
  <c r="B30" i="4"/>
  <c r="C29" i="4"/>
  <c r="B29" i="4"/>
  <c r="C28" i="4"/>
  <c r="B28" i="4"/>
  <c r="C27" i="4"/>
  <c r="B27" i="4"/>
  <c r="C26" i="4"/>
  <c r="B26" i="4"/>
  <c r="C25" i="4"/>
  <c r="B25" i="4"/>
  <c r="C24" i="4"/>
  <c r="B24" i="4"/>
  <c r="C23" i="4"/>
  <c r="B23" i="4"/>
  <c r="C22" i="4"/>
  <c r="B22" i="4"/>
  <c r="B17" i="4"/>
  <c r="B16" i="4"/>
  <c r="B15" i="4"/>
  <c r="B14" i="4"/>
  <c r="B13" i="4"/>
  <c r="B12" i="4"/>
  <c r="E8" i="4"/>
  <c r="C8" i="4"/>
  <c r="A8" i="4"/>
  <c r="G5" i="4"/>
  <c r="E5" i="4"/>
  <c r="C5" i="4"/>
  <c r="A5" i="4"/>
  <c r="T104" i="2"/>
  <c r="U104" i="2" s="1"/>
  <c r="S104" i="2"/>
  <c r="R104" i="2"/>
  <c r="Q104" i="2"/>
  <c r="V104" i="2" s="1"/>
  <c r="T103" i="2"/>
  <c r="S103" i="2"/>
  <c r="R103" i="2"/>
  <c r="Q103" i="2"/>
  <c r="V103" i="2" s="1"/>
  <c r="V102" i="2"/>
  <c r="T102" i="2"/>
  <c r="S102" i="2"/>
  <c r="R102" i="2"/>
  <c r="Q102" i="2"/>
  <c r="T101" i="2"/>
  <c r="S101" i="2"/>
  <c r="R101" i="2"/>
  <c r="Q101" i="2"/>
  <c r="V101" i="2" s="1"/>
  <c r="T100" i="2"/>
  <c r="S100" i="2"/>
  <c r="R100" i="2"/>
  <c r="Q100" i="2"/>
  <c r="V100" i="2" s="1"/>
  <c r="T99" i="2"/>
  <c r="S99" i="2"/>
  <c r="R99" i="2"/>
  <c r="Q99" i="2"/>
  <c r="V99" i="2" s="1"/>
  <c r="T98" i="2"/>
  <c r="S98" i="2"/>
  <c r="R98" i="2"/>
  <c r="Q98" i="2"/>
  <c r="V98" i="2" s="1"/>
  <c r="T97" i="2"/>
  <c r="U97" i="2" s="1"/>
  <c r="X97" i="2" s="1"/>
  <c r="S97" i="2"/>
  <c r="R97" i="2"/>
  <c r="Q97" i="2"/>
  <c r="V97" i="2" s="1"/>
  <c r="T96" i="2"/>
  <c r="S96" i="2"/>
  <c r="R96" i="2"/>
  <c r="Q96" i="2"/>
  <c r="V96" i="2" s="1"/>
  <c r="T95" i="2"/>
  <c r="S95" i="2"/>
  <c r="R95" i="2"/>
  <c r="Q95" i="2"/>
  <c r="V95" i="2" s="1"/>
  <c r="T94" i="2"/>
  <c r="S94" i="2"/>
  <c r="R94" i="2"/>
  <c r="Q94" i="2"/>
  <c r="V94" i="2" s="1"/>
  <c r="T93" i="2"/>
  <c r="S93" i="2"/>
  <c r="R93" i="2"/>
  <c r="Q93" i="2"/>
  <c r="V93" i="2" s="1"/>
  <c r="V92" i="2"/>
  <c r="T92" i="2"/>
  <c r="U92" i="2" s="1"/>
  <c r="X92" i="2" s="1"/>
  <c r="S92" i="2"/>
  <c r="R92" i="2"/>
  <c r="Q92" i="2"/>
  <c r="T91" i="2"/>
  <c r="S91" i="2"/>
  <c r="R91" i="2"/>
  <c r="Q91" i="2"/>
  <c r="V91" i="2" s="1"/>
  <c r="V90" i="2"/>
  <c r="T90" i="2"/>
  <c r="S90" i="2"/>
  <c r="R90" i="2"/>
  <c r="Q90" i="2"/>
  <c r="T89" i="2"/>
  <c r="U89" i="2" s="1"/>
  <c r="S89" i="2"/>
  <c r="R89" i="2"/>
  <c r="Q89" i="2"/>
  <c r="V89" i="2" s="1"/>
  <c r="T88" i="2"/>
  <c r="S88" i="2"/>
  <c r="R88" i="2"/>
  <c r="Q88" i="2"/>
  <c r="V88" i="2" s="1"/>
  <c r="T87" i="2"/>
  <c r="S87" i="2"/>
  <c r="R87" i="2"/>
  <c r="Q87" i="2"/>
  <c r="V87" i="2" s="1"/>
  <c r="T86" i="2"/>
  <c r="S86" i="2"/>
  <c r="R86" i="2"/>
  <c r="Q86" i="2"/>
  <c r="V86" i="2" s="1"/>
  <c r="T85" i="2"/>
  <c r="U85" i="2" s="1"/>
  <c r="S85" i="2"/>
  <c r="R85" i="2"/>
  <c r="Q85" i="2"/>
  <c r="V85" i="2" s="1"/>
  <c r="T84" i="2"/>
  <c r="S84" i="2"/>
  <c r="R84" i="2"/>
  <c r="Q84" i="2"/>
  <c r="V84" i="2" s="1"/>
  <c r="T83" i="2"/>
  <c r="U83" i="2" s="1"/>
  <c r="S83" i="2"/>
  <c r="R83" i="2"/>
  <c r="Q83" i="2"/>
  <c r="V83" i="2" s="1"/>
  <c r="T82" i="2"/>
  <c r="S82" i="2"/>
  <c r="R82" i="2"/>
  <c r="Q82" i="2"/>
  <c r="V82" i="2" s="1"/>
  <c r="T81" i="2"/>
  <c r="S81" i="2"/>
  <c r="U81" i="2" s="1"/>
  <c r="R81" i="2"/>
  <c r="Q81" i="2"/>
  <c r="V81" i="2" s="1"/>
  <c r="T80" i="2"/>
  <c r="S80" i="2"/>
  <c r="R80" i="2"/>
  <c r="Q80" i="2"/>
  <c r="V80" i="2" s="1"/>
  <c r="T79" i="2"/>
  <c r="S79" i="2"/>
  <c r="U79" i="2" s="1"/>
  <c r="R79" i="2"/>
  <c r="Q79" i="2"/>
  <c r="V79" i="2" s="1"/>
  <c r="V78" i="2"/>
  <c r="T78" i="2"/>
  <c r="U78" i="2" s="1"/>
  <c r="X78" i="2" s="1"/>
  <c r="S78" i="2"/>
  <c r="R78" i="2"/>
  <c r="Q78" i="2"/>
  <c r="T77" i="2"/>
  <c r="S77" i="2"/>
  <c r="U77" i="2" s="1"/>
  <c r="R77" i="2"/>
  <c r="Q77" i="2"/>
  <c r="V77" i="2" s="1"/>
  <c r="T76" i="2"/>
  <c r="S76" i="2"/>
  <c r="R76" i="2"/>
  <c r="Q76" i="2"/>
  <c r="V76" i="2" s="1"/>
  <c r="T75" i="2"/>
  <c r="S75" i="2"/>
  <c r="R75" i="2"/>
  <c r="Q75" i="2"/>
  <c r="V75" i="2" s="1"/>
  <c r="T74" i="2"/>
  <c r="S74" i="2"/>
  <c r="R74" i="2"/>
  <c r="Q74" i="2"/>
  <c r="V74" i="2" s="1"/>
  <c r="T73" i="2"/>
  <c r="U73" i="2" s="1"/>
  <c r="X73" i="2" s="1"/>
  <c r="S73" i="2"/>
  <c r="R73" i="2"/>
  <c r="Q73" i="2"/>
  <c r="V73" i="2" s="1"/>
  <c r="T72" i="2"/>
  <c r="S72" i="2"/>
  <c r="R72" i="2"/>
  <c r="Q72" i="2"/>
  <c r="V72" i="2" s="1"/>
  <c r="T71" i="2"/>
  <c r="S71" i="2"/>
  <c r="R71" i="2"/>
  <c r="Q71" i="2"/>
  <c r="V71" i="2" s="1"/>
  <c r="T70" i="2"/>
  <c r="S70" i="2"/>
  <c r="R70" i="2"/>
  <c r="Q70" i="2"/>
  <c r="V70" i="2" s="1"/>
  <c r="U69" i="2"/>
  <c r="X69" i="2" s="1"/>
  <c r="T69" i="2"/>
  <c r="S69" i="2"/>
  <c r="R69" i="2"/>
  <c r="Q69" i="2"/>
  <c r="V69" i="2" s="1"/>
  <c r="V68" i="2"/>
  <c r="T68" i="2"/>
  <c r="S68" i="2"/>
  <c r="R68" i="2"/>
  <c r="Q68" i="2"/>
  <c r="T67" i="2"/>
  <c r="S67" i="2"/>
  <c r="R67" i="2"/>
  <c r="Q67" i="2"/>
  <c r="V67" i="2" s="1"/>
  <c r="T66" i="2"/>
  <c r="S66" i="2"/>
  <c r="R66" i="2"/>
  <c r="Q66" i="2"/>
  <c r="V66" i="2" s="1"/>
  <c r="T65" i="2"/>
  <c r="S65" i="2"/>
  <c r="R65" i="2"/>
  <c r="Q65" i="2"/>
  <c r="V65" i="2" s="1"/>
  <c r="T64" i="2"/>
  <c r="S64" i="2"/>
  <c r="R64" i="2"/>
  <c r="Q64" i="2"/>
  <c r="V64" i="2" s="1"/>
  <c r="T63" i="2"/>
  <c r="S63" i="2"/>
  <c r="R63" i="2"/>
  <c r="Q63" i="2"/>
  <c r="V63" i="2" s="1"/>
  <c r="V62" i="2"/>
  <c r="T62" i="2"/>
  <c r="U62" i="2" s="1"/>
  <c r="S62" i="2"/>
  <c r="R62" i="2"/>
  <c r="Q62" i="2"/>
  <c r="T61" i="2"/>
  <c r="S61" i="2"/>
  <c r="R61" i="2"/>
  <c r="Q61" i="2"/>
  <c r="V61" i="2" s="1"/>
  <c r="T60" i="2"/>
  <c r="U60" i="2" s="1"/>
  <c r="S60" i="2"/>
  <c r="R60" i="2"/>
  <c r="Q60" i="2"/>
  <c r="V60" i="2" s="1"/>
  <c r="T59" i="2"/>
  <c r="S59" i="2"/>
  <c r="R59" i="2"/>
  <c r="Q59" i="2"/>
  <c r="V59" i="2" s="1"/>
  <c r="T58" i="2"/>
  <c r="S58" i="2"/>
  <c r="R58" i="2"/>
  <c r="Q58" i="2"/>
  <c r="V58" i="2" s="1"/>
  <c r="T57" i="2"/>
  <c r="U57" i="2" s="1"/>
  <c r="X57" i="2" s="1"/>
  <c r="S57" i="2"/>
  <c r="R57" i="2"/>
  <c r="Q57" i="2"/>
  <c r="V57" i="2" s="1"/>
  <c r="T56" i="2"/>
  <c r="S56" i="2"/>
  <c r="R56" i="2"/>
  <c r="Q56" i="2"/>
  <c r="V56" i="2" s="1"/>
  <c r="T55" i="2"/>
  <c r="S55" i="2"/>
  <c r="R55" i="2"/>
  <c r="Q55" i="2"/>
  <c r="V55" i="2" s="1"/>
  <c r="T54" i="2"/>
  <c r="S54" i="2"/>
  <c r="R54" i="2"/>
  <c r="Q54" i="2"/>
  <c r="V54" i="2" s="1"/>
  <c r="T53" i="2"/>
  <c r="S53" i="2"/>
  <c r="R53" i="2"/>
  <c r="Q53" i="2"/>
  <c r="V53" i="2" s="1"/>
  <c r="V52" i="2"/>
  <c r="T52" i="2"/>
  <c r="U52" i="2" s="1"/>
  <c r="S52" i="2"/>
  <c r="R52" i="2"/>
  <c r="Q52" i="2"/>
  <c r="T51" i="2"/>
  <c r="S51" i="2"/>
  <c r="R51" i="2"/>
  <c r="Q51" i="2"/>
  <c r="V51" i="2" s="1"/>
  <c r="T50" i="2"/>
  <c r="S50" i="2"/>
  <c r="R50" i="2"/>
  <c r="Q50" i="2"/>
  <c r="V50" i="2" s="1"/>
  <c r="T49" i="2"/>
  <c r="U49" i="2" s="1"/>
  <c r="S49" i="2"/>
  <c r="R49" i="2"/>
  <c r="Q49" i="2"/>
  <c r="V49" i="2" s="1"/>
  <c r="T48" i="2"/>
  <c r="S48" i="2"/>
  <c r="R48" i="2"/>
  <c r="Q48" i="2"/>
  <c r="V48" i="2" s="1"/>
  <c r="T47" i="2"/>
  <c r="S47" i="2"/>
  <c r="R47" i="2"/>
  <c r="Q47" i="2"/>
  <c r="V47" i="2" s="1"/>
  <c r="T46" i="2"/>
  <c r="S46" i="2"/>
  <c r="R46" i="2"/>
  <c r="Q46" i="2"/>
  <c r="V46" i="2" s="1"/>
  <c r="U45" i="2"/>
  <c r="X45" i="2" s="1"/>
  <c r="T45" i="2"/>
  <c r="S45" i="2"/>
  <c r="R45" i="2"/>
  <c r="Q45" i="2"/>
  <c r="V45" i="2" s="1"/>
  <c r="T44" i="2"/>
  <c r="S44" i="2"/>
  <c r="R44" i="2"/>
  <c r="Q44" i="2"/>
  <c r="V44" i="2" s="1"/>
  <c r="T43" i="2"/>
  <c r="S43" i="2"/>
  <c r="R43" i="2"/>
  <c r="Q43" i="2"/>
  <c r="V43" i="2" s="1"/>
  <c r="T42" i="2"/>
  <c r="S42" i="2"/>
  <c r="R42" i="2"/>
  <c r="Q42" i="2"/>
  <c r="V42" i="2" s="1"/>
  <c r="T41" i="2"/>
  <c r="S41" i="2"/>
  <c r="U41" i="2" s="1"/>
  <c r="X41" i="2" s="1"/>
  <c r="R41" i="2"/>
  <c r="Q41" i="2"/>
  <c r="V41" i="2" s="1"/>
  <c r="T40" i="2"/>
  <c r="S40" i="2"/>
  <c r="R40" i="2"/>
  <c r="Q40" i="2"/>
  <c r="V40" i="2" s="1"/>
  <c r="T39" i="2"/>
  <c r="S39" i="2"/>
  <c r="U39" i="2" s="1"/>
  <c r="R39" i="2"/>
  <c r="Q39" i="2"/>
  <c r="V39" i="2" s="1"/>
  <c r="V38" i="2"/>
  <c r="T38" i="2"/>
  <c r="S38" i="2"/>
  <c r="R38" i="2"/>
  <c r="Q38" i="2"/>
  <c r="T37" i="2"/>
  <c r="S37" i="2"/>
  <c r="U37" i="2" s="1"/>
  <c r="R37" i="2"/>
  <c r="Q37" i="2"/>
  <c r="V37" i="2" s="1"/>
  <c r="T36" i="2"/>
  <c r="S36" i="2"/>
  <c r="R36" i="2"/>
  <c r="Q36" i="2"/>
  <c r="V36" i="2" s="1"/>
  <c r="T35" i="2"/>
  <c r="S35" i="2"/>
  <c r="R35" i="2"/>
  <c r="Q35" i="2"/>
  <c r="V35" i="2" s="1"/>
  <c r="T34" i="2"/>
  <c r="S34" i="2"/>
  <c r="R34" i="2"/>
  <c r="Q34" i="2"/>
  <c r="V34" i="2" s="1"/>
  <c r="T33" i="2"/>
  <c r="U33" i="2" s="1"/>
  <c r="S33" i="2"/>
  <c r="R33" i="2"/>
  <c r="Q33" i="2"/>
  <c r="V33" i="2" s="1"/>
  <c r="T32" i="2"/>
  <c r="S32" i="2"/>
  <c r="R32" i="2"/>
  <c r="Q32" i="2"/>
  <c r="V32" i="2" s="1"/>
  <c r="T31" i="2"/>
  <c r="S31" i="2"/>
  <c r="R31" i="2"/>
  <c r="Q31" i="2"/>
  <c r="V31" i="2" s="1"/>
  <c r="T30" i="2"/>
  <c r="S30" i="2"/>
  <c r="R30" i="2"/>
  <c r="Q30" i="2"/>
  <c r="V30" i="2" s="1"/>
  <c r="T29" i="2"/>
  <c r="S29" i="2"/>
  <c r="U29" i="2" s="1"/>
  <c r="X29" i="2" s="1"/>
  <c r="R29" i="2"/>
  <c r="Q29" i="2"/>
  <c r="V29" i="2" s="1"/>
  <c r="T28" i="2"/>
  <c r="S28" i="2"/>
  <c r="R28" i="2"/>
  <c r="Q28" i="2"/>
  <c r="V28" i="2" s="1"/>
  <c r="T27" i="2"/>
  <c r="S27" i="2"/>
  <c r="R27" i="2"/>
  <c r="Q27" i="2"/>
  <c r="V27" i="2" s="1"/>
  <c r="T26" i="2"/>
  <c r="S26" i="2"/>
  <c r="R26" i="2"/>
  <c r="Q26" i="2"/>
  <c r="V26" i="2" s="1"/>
  <c r="T25" i="2"/>
  <c r="S25" i="2"/>
  <c r="U25" i="2" s="1"/>
  <c r="R25" i="2"/>
  <c r="Q25" i="2"/>
  <c r="V25" i="2" s="1"/>
  <c r="T24" i="2"/>
  <c r="S24" i="2"/>
  <c r="R24" i="2"/>
  <c r="Q24" i="2"/>
  <c r="V24" i="2" s="1"/>
  <c r="T23" i="2"/>
  <c r="S23" i="2"/>
  <c r="U23" i="2" s="1"/>
  <c r="R23" i="2"/>
  <c r="Q23" i="2"/>
  <c r="V23" i="2" s="1"/>
  <c r="V22" i="2"/>
  <c r="T22" i="2"/>
  <c r="S22" i="2"/>
  <c r="R22" i="2"/>
  <c r="Q22" i="2"/>
  <c r="T21" i="2"/>
  <c r="S21" i="2"/>
  <c r="R21" i="2"/>
  <c r="Q21" i="2"/>
  <c r="V21" i="2" s="1"/>
  <c r="T20" i="2"/>
  <c r="S20" i="2"/>
  <c r="R20" i="2"/>
  <c r="Q20" i="2"/>
  <c r="V20" i="2" s="1"/>
  <c r="T19" i="2"/>
  <c r="S19" i="2"/>
  <c r="R19" i="2"/>
  <c r="Q19" i="2"/>
  <c r="V19" i="2" s="1"/>
  <c r="T18" i="2"/>
  <c r="S18" i="2"/>
  <c r="R18" i="2"/>
  <c r="Q18" i="2"/>
  <c r="V18" i="2" s="1"/>
  <c r="T17" i="2"/>
  <c r="S17" i="2"/>
  <c r="R17" i="2"/>
  <c r="Q17" i="2"/>
  <c r="V17" i="2" s="1"/>
  <c r="T16" i="2"/>
  <c r="S16" i="2"/>
  <c r="R16" i="2"/>
  <c r="Q16" i="2"/>
  <c r="V16" i="2" s="1"/>
  <c r="T15" i="2"/>
  <c r="S15" i="2"/>
  <c r="U15" i="2" s="1"/>
  <c r="X15" i="2" s="1"/>
  <c r="R15" i="2"/>
  <c r="Q15" i="2"/>
  <c r="V15" i="2" s="1"/>
  <c r="T14" i="2"/>
  <c r="S14" i="2"/>
  <c r="R14" i="2"/>
  <c r="Q14" i="2"/>
  <c r="V14" i="2" s="1"/>
  <c r="T13" i="2"/>
  <c r="U13" i="2" s="1"/>
  <c r="X13" i="2" s="1"/>
  <c r="S13" i="2"/>
  <c r="R13" i="2"/>
  <c r="Q13" i="2"/>
  <c r="V13" i="2" s="1"/>
  <c r="T12" i="2"/>
  <c r="S12" i="2"/>
  <c r="R12" i="2"/>
  <c r="Q12" i="2"/>
  <c r="V12" i="2" s="1"/>
  <c r="T11" i="2"/>
  <c r="S11" i="2"/>
  <c r="R11" i="2"/>
  <c r="Q11" i="2"/>
  <c r="V11" i="2" s="1"/>
  <c r="T10" i="2"/>
  <c r="S10" i="2"/>
  <c r="R10" i="2"/>
  <c r="Q10" i="2"/>
  <c r="V10" i="2" s="1"/>
  <c r="T9" i="2"/>
  <c r="S9" i="2"/>
  <c r="U9" i="2" s="1"/>
  <c r="X9" i="2" s="1"/>
  <c r="R9" i="2"/>
  <c r="Q9" i="2"/>
  <c r="V9" i="2" s="1"/>
  <c r="T8" i="2"/>
  <c r="S8" i="2"/>
  <c r="Q8" i="2"/>
  <c r="T7" i="2"/>
  <c r="S7" i="2"/>
  <c r="R7" i="2"/>
  <c r="Q7" i="2"/>
  <c r="T6" i="2"/>
  <c r="S6" i="2"/>
  <c r="Q6" i="2"/>
  <c r="R6" i="2" s="1"/>
  <c r="V6" i="2" s="1"/>
  <c r="T5" i="2"/>
  <c r="S5" i="2"/>
  <c r="Q5" i="2"/>
  <c r="U27" i="2" l="1"/>
  <c r="X27" i="2" s="1"/>
  <c r="U31" i="2"/>
  <c r="X31" i="2" s="1"/>
  <c r="U46" i="2"/>
  <c r="U50" i="2"/>
  <c r="U59" i="2"/>
  <c r="X59" i="2" s="1"/>
  <c r="U61" i="2"/>
  <c r="X61" i="2" s="1"/>
  <c r="U63" i="2"/>
  <c r="U65" i="2"/>
  <c r="U72" i="2"/>
  <c r="U76" i="2"/>
  <c r="U91" i="2"/>
  <c r="U93" i="2"/>
  <c r="X93" i="2" s="1"/>
  <c r="G4" i="6"/>
  <c r="J6" i="6"/>
  <c r="I21" i="6"/>
  <c r="N24" i="6"/>
  <c r="N26" i="6"/>
  <c r="J30" i="6"/>
  <c r="U14" i="2"/>
  <c r="U18" i="2"/>
  <c r="X18" i="2" s="1"/>
  <c r="U101" i="2"/>
  <c r="X101" i="2" s="1"/>
  <c r="N4" i="6"/>
  <c r="F14" i="6"/>
  <c r="U11" i="2"/>
  <c r="X11" i="2" s="1"/>
  <c r="U20" i="2"/>
  <c r="X20" i="2" s="1"/>
  <c r="U22" i="2"/>
  <c r="X22" i="2" s="1"/>
  <c r="U43" i="2"/>
  <c r="X43" i="2" s="1"/>
  <c r="U47" i="2"/>
  <c r="X47" i="2" s="1"/>
  <c r="U88" i="2"/>
  <c r="X88" i="2" s="1"/>
  <c r="U90" i="2"/>
  <c r="N16" i="6"/>
  <c r="M21" i="6"/>
  <c r="L22" i="6"/>
  <c r="L26" i="6"/>
  <c r="H13" i="6"/>
  <c r="G20" i="6"/>
  <c r="F27" i="6"/>
  <c r="U64" i="2"/>
  <c r="X64" i="2" s="1"/>
  <c r="M4" i="6"/>
  <c r="G6" i="6"/>
  <c r="M12" i="6"/>
  <c r="I13" i="6"/>
  <c r="N19" i="6"/>
  <c r="H20" i="6"/>
  <c r="F21" i="6"/>
  <c r="F26" i="6"/>
  <c r="G30" i="6"/>
  <c r="U30" i="2"/>
  <c r="U34" i="2"/>
  <c r="U66" i="2"/>
  <c r="X66" i="2" s="1"/>
  <c r="U7" i="2"/>
  <c r="U17" i="2"/>
  <c r="U21" i="2"/>
  <c r="U36" i="2"/>
  <c r="X36" i="2" s="1"/>
  <c r="U38" i="2"/>
  <c r="X38" i="2" s="1"/>
  <c r="U53" i="2"/>
  <c r="U87" i="2"/>
  <c r="U98" i="2"/>
  <c r="U100" i="2"/>
  <c r="U102" i="2"/>
  <c r="O5" i="6"/>
  <c r="H6" i="6"/>
  <c r="M13" i="6"/>
  <c r="O19" i="6"/>
  <c r="N20" i="6"/>
  <c r="G21" i="6"/>
  <c r="I22" i="6"/>
  <c r="J26" i="6"/>
  <c r="L29" i="6"/>
  <c r="H30" i="6"/>
  <c r="X25" i="2"/>
  <c r="X83" i="2"/>
  <c r="X85" i="2"/>
  <c r="X104" i="2"/>
  <c r="F4" i="6"/>
  <c r="I6" i="6"/>
  <c r="O20" i="6"/>
  <c r="J22" i="6"/>
  <c r="I30" i="6"/>
  <c r="U68" i="2"/>
  <c r="X68" i="2" s="1"/>
  <c r="U80" i="2"/>
  <c r="U10" i="2"/>
  <c r="X10" i="2" s="1"/>
  <c r="X34" i="2"/>
  <c r="X50" i="2"/>
  <c r="X62" i="2"/>
  <c r="X76" i="2"/>
  <c r="X81" i="2"/>
  <c r="U95" i="2"/>
  <c r="X95" i="2" s="1"/>
  <c r="F6" i="6"/>
  <c r="N8" i="6"/>
  <c r="I11" i="6"/>
  <c r="N12" i="6"/>
  <c r="G13" i="6"/>
  <c r="L14" i="6"/>
  <c r="N14" i="6"/>
  <c r="J15" i="6"/>
  <c r="O17" i="6"/>
  <c r="M18" i="6"/>
  <c r="M19" i="6"/>
  <c r="F20" i="6"/>
  <c r="O21" i="6"/>
  <c r="H22" i="6"/>
  <c r="I27" i="6"/>
  <c r="F30" i="6"/>
  <c r="N32" i="6"/>
  <c r="X52" i="2"/>
  <c r="U71" i="2"/>
  <c r="X71" i="2" s="1"/>
  <c r="X90" i="2"/>
  <c r="X102" i="2"/>
  <c r="K5" i="6"/>
  <c r="N5" i="6"/>
  <c r="M7" i="6"/>
  <c r="O12" i="6"/>
  <c r="O14" i="6"/>
  <c r="J28" i="6"/>
  <c r="K29" i="6"/>
  <c r="N29" i="6"/>
  <c r="M31" i="6"/>
  <c r="U8" i="2"/>
  <c r="U24" i="2"/>
  <c r="U40" i="2"/>
  <c r="X40" i="2" s="1"/>
  <c r="U99" i="2"/>
  <c r="N10" i="6"/>
  <c r="U6" i="2"/>
  <c r="X6" i="2" s="1"/>
  <c r="U56" i="2"/>
  <c r="X56" i="2" s="1"/>
  <c r="F5" i="6"/>
  <c r="I7" i="6"/>
  <c r="G11" i="6"/>
  <c r="N13" i="6"/>
  <c r="G14" i="6"/>
  <c r="O22" i="6"/>
  <c r="G27" i="6"/>
  <c r="G28" i="6"/>
  <c r="F29" i="6"/>
  <c r="I31" i="6"/>
  <c r="V7" i="2"/>
  <c r="X7" i="2" s="1"/>
  <c r="U12" i="2"/>
  <c r="U19" i="2"/>
  <c r="U28" i="2"/>
  <c r="U35" i="2"/>
  <c r="X35" i="2" s="1"/>
  <c r="U44" i="2"/>
  <c r="X44" i="2" s="1"/>
  <c r="U51" i="2"/>
  <c r="U58" i="2"/>
  <c r="X58" i="2" s="1"/>
  <c r="U70" i="2"/>
  <c r="X70" i="2" s="1"/>
  <c r="U84" i="2"/>
  <c r="X84" i="2" s="1"/>
  <c r="U96" i="2"/>
  <c r="U103" i="2"/>
  <c r="X103" i="2" s="1"/>
  <c r="G5" i="6"/>
  <c r="N6" i="6"/>
  <c r="J7" i="6"/>
  <c r="M10" i="6"/>
  <c r="M11" i="6"/>
  <c r="F12" i="6"/>
  <c r="O13" i="6"/>
  <c r="H14" i="6"/>
  <c r="N27" i="6"/>
  <c r="H28" i="6"/>
  <c r="G29" i="6"/>
  <c r="N30" i="6"/>
  <c r="J31" i="6"/>
  <c r="U75" i="2"/>
  <c r="X75" i="2" s="1"/>
  <c r="U82" i="2"/>
  <c r="X82" i="2" s="1"/>
  <c r="U94" i="2"/>
  <c r="X94" i="2" s="1"/>
  <c r="G8" i="4"/>
  <c r="X14" i="2"/>
  <c r="X30" i="2"/>
  <c r="X46" i="2"/>
  <c r="X60" i="2"/>
  <c r="X98" i="2"/>
  <c r="H5" i="6"/>
  <c r="L6" i="6"/>
  <c r="O6" i="6"/>
  <c r="L9" i="6"/>
  <c r="N11" i="6"/>
  <c r="G12" i="6"/>
  <c r="I14" i="6"/>
  <c r="N18" i="6"/>
  <c r="F19" i="6"/>
  <c r="M20" i="6"/>
  <c r="F22" i="6"/>
  <c r="O27" i="6"/>
  <c r="O28" i="6"/>
  <c r="H29" i="6"/>
  <c r="O30" i="6"/>
  <c r="L33" i="6"/>
  <c r="O29" i="6"/>
  <c r="U54" i="2"/>
  <c r="X54" i="2" s="1"/>
  <c r="X87" i="2"/>
  <c r="N22" i="6"/>
  <c r="M25" i="6"/>
  <c r="U26" i="2"/>
  <c r="X26" i="2" s="1"/>
  <c r="U42" i="2"/>
  <c r="X42" i="2" s="1"/>
  <c r="U5" i="2"/>
  <c r="U16" i="2"/>
  <c r="U32" i="2"/>
  <c r="X32" i="2" s="1"/>
  <c r="U48" i="2"/>
  <c r="X48" i="2" s="1"/>
  <c r="U55" i="2"/>
  <c r="X55" i="2" s="1"/>
  <c r="U67" i="2"/>
  <c r="X67" i="2" s="1"/>
  <c r="U74" i="2"/>
  <c r="X74" i="2" s="1"/>
  <c r="U86" i="2"/>
  <c r="X86" i="2" s="1"/>
  <c r="X100" i="2"/>
  <c r="J4" i="6"/>
  <c r="I5" i="6"/>
  <c r="O11" i="6"/>
  <c r="H12" i="6"/>
  <c r="F13" i="6"/>
  <c r="J14" i="6"/>
  <c r="I15" i="6"/>
  <c r="G19" i="6"/>
  <c r="K21" i="6"/>
  <c r="N21" i="6"/>
  <c r="G22" i="6"/>
  <c r="M23" i="6"/>
  <c r="H26" i="6"/>
  <c r="I29" i="6"/>
  <c r="X33" i="2"/>
  <c r="X49" i="2"/>
  <c r="X12" i="2"/>
  <c r="X19" i="2"/>
  <c r="X28" i="2"/>
  <c r="X51" i="2"/>
  <c r="X89" i="2"/>
  <c r="X96" i="2"/>
  <c r="X24" i="2"/>
  <c r="X17" i="2"/>
  <c r="X63" i="2"/>
  <c r="X21" i="2"/>
  <c r="X23" i="2"/>
  <c r="X39" i="2"/>
  <c r="X65" i="2"/>
  <c r="X72" i="2"/>
  <c r="X77" i="2"/>
  <c r="X79" i="2"/>
  <c r="X91" i="2"/>
  <c r="X80" i="2"/>
  <c r="X99" i="2"/>
  <c r="X37" i="2"/>
  <c r="X16" i="2"/>
  <c r="X53" i="2"/>
  <c r="K4" i="6"/>
  <c r="L5" i="6"/>
  <c r="M6" i="6"/>
  <c r="F7" i="6"/>
  <c r="N7" i="6"/>
  <c r="G8" i="6"/>
  <c r="O8" i="6"/>
  <c r="H9" i="6"/>
  <c r="I10" i="6"/>
  <c r="J11" i="6"/>
  <c r="K12" i="6"/>
  <c r="L13" i="6"/>
  <c r="M14" i="6"/>
  <c r="F15" i="6"/>
  <c r="N15" i="6"/>
  <c r="G16" i="6"/>
  <c r="O16" i="6"/>
  <c r="H17" i="6"/>
  <c r="I18" i="6"/>
  <c r="J19" i="6"/>
  <c r="K20" i="6"/>
  <c r="L21" i="6"/>
  <c r="M22" i="6"/>
  <c r="F23" i="6"/>
  <c r="N23" i="6"/>
  <c r="G24" i="6"/>
  <c r="O24" i="6"/>
  <c r="H25" i="6"/>
  <c r="I26" i="6"/>
  <c r="J27" i="6"/>
  <c r="K28" i="6"/>
  <c r="M30" i="6"/>
  <c r="F31" i="6"/>
  <c r="N31" i="6"/>
  <c r="G32" i="6"/>
  <c r="O32" i="6"/>
  <c r="H33" i="6"/>
  <c r="L4" i="6"/>
  <c r="G7" i="6"/>
  <c r="O7" i="6"/>
  <c r="H8" i="6"/>
  <c r="I9" i="6"/>
  <c r="J10" i="6"/>
  <c r="K11" i="6"/>
  <c r="L12" i="6"/>
  <c r="G15" i="6"/>
  <c r="O15" i="6"/>
  <c r="H16" i="6"/>
  <c r="I17" i="6"/>
  <c r="J18" i="6"/>
  <c r="K19" i="6"/>
  <c r="L20" i="6"/>
  <c r="G23" i="6"/>
  <c r="O23" i="6"/>
  <c r="H24" i="6"/>
  <c r="I25" i="6"/>
  <c r="K27" i="6"/>
  <c r="L28" i="6"/>
  <c r="G31" i="6"/>
  <c r="O31" i="6"/>
  <c r="H32" i="6"/>
  <c r="I33" i="6"/>
  <c r="R8" i="2"/>
  <c r="V8" i="2" s="1"/>
  <c r="H7" i="6"/>
  <c r="I8" i="6"/>
  <c r="J9" i="6"/>
  <c r="K10" i="6"/>
  <c r="L11" i="6"/>
  <c r="H15" i="6"/>
  <c r="I16" i="6"/>
  <c r="J17" i="6"/>
  <c r="K18" i="6"/>
  <c r="L19" i="6"/>
  <c r="H23" i="6"/>
  <c r="I24" i="6"/>
  <c r="J25" i="6"/>
  <c r="K26" i="6"/>
  <c r="L27" i="6"/>
  <c r="M28" i="6"/>
  <c r="H31" i="6"/>
  <c r="I32" i="6"/>
  <c r="J33" i="6"/>
  <c r="J8" i="6"/>
  <c r="K9" i="6"/>
  <c r="L10" i="6"/>
  <c r="J16" i="6"/>
  <c r="K17" i="6"/>
  <c r="L18" i="6"/>
  <c r="I23" i="6"/>
  <c r="J24" i="6"/>
  <c r="K25" i="6"/>
  <c r="M27" i="6"/>
  <c r="F28" i="6"/>
  <c r="J32" i="6"/>
  <c r="K33" i="6"/>
  <c r="K8" i="6"/>
  <c r="K16" i="6"/>
  <c r="K24" i="6"/>
  <c r="L25" i="6"/>
  <c r="K32" i="6"/>
  <c r="K7" i="6"/>
  <c r="L8" i="6"/>
  <c r="M9" i="6"/>
  <c r="F10" i="6"/>
  <c r="K15" i="6"/>
  <c r="L16" i="6"/>
  <c r="M17" i="6"/>
  <c r="F18" i="6"/>
  <c r="K23" i="6"/>
  <c r="L24" i="6"/>
  <c r="K31" i="6"/>
  <c r="L32" i="6"/>
  <c r="M33" i="6"/>
  <c r="R5" i="2"/>
  <c r="V5" i="2" s="1"/>
  <c r="X5" i="2" s="1"/>
  <c r="I4" i="6"/>
  <c r="J5" i="6"/>
  <c r="L7" i="6"/>
  <c r="M8" i="6"/>
  <c r="F9" i="6"/>
  <c r="N9" i="6"/>
  <c r="G10" i="6"/>
  <c r="O10" i="6"/>
  <c r="H11" i="6"/>
  <c r="I12" i="6"/>
  <c r="J13" i="6"/>
  <c r="K14" i="6"/>
  <c r="L15" i="6"/>
  <c r="M16" i="6"/>
  <c r="F17" i="6"/>
  <c r="N17" i="6"/>
  <c r="G18" i="6"/>
  <c r="O18" i="6"/>
  <c r="H19" i="6"/>
  <c r="I20" i="6"/>
  <c r="J21" i="6"/>
  <c r="K22" i="6"/>
  <c r="L23" i="6"/>
  <c r="M24" i="6"/>
  <c r="F25" i="6"/>
  <c r="N25" i="6"/>
  <c r="G26" i="6"/>
  <c r="O26" i="6"/>
  <c r="H27" i="6"/>
  <c r="I28" i="6"/>
  <c r="J29" i="6"/>
  <c r="K30" i="6"/>
  <c r="L31" i="6"/>
  <c r="M32" i="6"/>
  <c r="F33" i="6"/>
  <c r="N33" i="6"/>
  <c r="F8" i="6"/>
  <c r="G9" i="6"/>
  <c r="F16" i="6"/>
  <c r="G17" i="6"/>
  <c r="F24" i="6"/>
  <c r="G25" i="6"/>
  <c r="F32" i="6"/>
  <c r="G33" i="6"/>
  <c r="X8" i="2" l="1"/>
  <c r="E15" i="4"/>
  <c r="E14" i="4"/>
  <c r="E13" i="4"/>
  <c r="E12" i="4"/>
</calcChain>
</file>

<file path=xl/sharedStrings.xml><?xml version="1.0" encoding="utf-8"?>
<sst xmlns="http://schemas.openxmlformats.org/spreadsheetml/2006/main" count="234" uniqueCount="153">
  <si>
    <t>How to Use This Community Project Milestone Tracker</t>
  </si>
  <si>
    <t>Purpose</t>
  </si>
  <si>
    <t>Use this workbook to track community project milestones, delivery risk, timeline movement, budget variance, resident influence evidence and TPAS accreditation readiness.</t>
  </si>
  <si>
    <t>Blue input cells</t>
  </si>
  <si>
    <t>Enter or update project information, dates, budgets, status, evidence and comments on the Milestone Tracker sheet.</t>
  </si>
  <si>
    <t>Formula cells</t>
  </si>
  <si>
    <t>Do not overwrite formula cells. These automatically calculate budget variance, days remaining, days overdue, timeline RAG, budget RAG and overall RAG.</t>
  </si>
  <si>
    <t>Status dropdown</t>
  </si>
  <si>
    <t>Use Not Started, In Progress, Completed, Delayed, On Hold or Cancelled.</t>
  </si>
  <si>
    <t>RAG logic</t>
  </si>
  <si>
    <t>Red indicates delay, overspend or evidence risk. Amber indicates approaching deadline, incomplete evidence or caution. Green indicates broadly on track.</t>
  </si>
  <si>
    <t>TPAS evidence</t>
  </si>
  <si>
    <t>Use the TPAS Evidence Matrix to record resident voice, communication, accountability, inclusion, impact and learning evidence.</t>
  </si>
  <si>
    <t>Dashboard</t>
  </si>
  <si>
    <t>The Dashboard summarises progress, budget, RAG status, delivery activity and workstream performance.</t>
  </si>
  <si>
    <t>Gantt Timeline</t>
  </si>
  <si>
    <t>The timeline sheet provides a simple visual view of milestone start and target dates.</t>
  </si>
  <si>
    <t>Accessibility</t>
  </si>
  <si>
    <t>Record evidence that engagement was accessible, inclusive and representative, including alternative formats, translation or digital inclusion support.</t>
  </si>
  <si>
    <t>Accountability</t>
  </si>
  <si>
    <t>Use the You Said / We Did evidence column to record how residents were updated and what changed because of their involvement.</t>
  </si>
  <si>
    <t>Community Project Milestone Tracker – TPAS Evidence, RAG and Delivery Dashboard</t>
  </si>
  <si>
    <t>Use this sheet to track milestones, deadlines, budgets, resident influence evidence, TPAS accreditation readiness and delivery risk across community projects.</t>
  </si>
  <si>
    <t>Milestone ID</t>
  </si>
  <si>
    <t>Project Name / Code</t>
  </si>
  <si>
    <t>Workstream</t>
  </si>
  <si>
    <t>Milestone Description</t>
  </si>
  <si>
    <t>TPAS Theme</t>
  </si>
  <si>
    <t>Customer Influence Stage</t>
  </si>
  <si>
    <t>Assigned To</t>
  </si>
  <si>
    <t>Sponsor / Owner</t>
  </si>
  <si>
    <t>Start Date</t>
  </si>
  <si>
    <t>Target Completion Date</t>
  </si>
  <si>
    <t>Actual Completion Date</t>
  </si>
  <si>
    <t>Status</t>
  </si>
  <si>
    <t>% Completion</t>
  </si>
  <si>
    <t>Dependencies</t>
  </si>
  <si>
    <t>Budget Allocation (£)</t>
  </si>
  <si>
    <t>Actual Expenditure (£)</t>
  </si>
  <si>
    <t>Budget Variance (£)</t>
  </si>
  <si>
    <t>Budget Variance %</t>
  </si>
  <si>
    <t>Days Remaining</t>
  </si>
  <si>
    <t>Days Overdue</t>
  </si>
  <si>
    <t>Timeline RAG</t>
  </si>
  <si>
    <t>Budget RAG</t>
  </si>
  <si>
    <t>Evidence RAG</t>
  </si>
  <si>
    <t>Overall RAG</t>
  </si>
  <si>
    <t>Resident Voice Evidence</t>
  </si>
  <si>
    <t>Equality / Accessibility Evidence</t>
  </si>
  <si>
    <t>You Said / We Did Evidence</t>
  </si>
  <si>
    <t>Notes / Issues / Decisions</t>
  </si>
  <si>
    <t>M001</t>
  </si>
  <si>
    <t>COMM-001</t>
  </si>
  <si>
    <t>Resident Voice</t>
  </si>
  <si>
    <t>Initial community priority workshop</t>
  </si>
  <si>
    <t>Voice and Influence</t>
  </si>
  <si>
    <t>Consult</t>
  </si>
  <si>
    <t>Engagement Lead</t>
  </si>
  <si>
    <t>Head of Communities</t>
  </si>
  <si>
    <t>In Progress</t>
  </si>
  <si>
    <t>None</t>
  </si>
  <si>
    <t>Amber</t>
  </si>
  <si>
    <t>Workshop notes saved; attendance list pending</t>
  </si>
  <si>
    <t>Venue accessibility checked; Easy Read required</t>
  </si>
  <si>
    <t>Draft feedback loop planned</t>
  </si>
  <si>
    <t>Need targeted invite to younger residents</t>
  </si>
  <si>
    <t>M002</t>
  </si>
  <si>
    <t>Community Investment</t>
  </si>
  <si>
    <t>Agree local project outcomes with residents</t>
  </si>
  <si>
    <t>Community Engagement</t>
  </si>
  <si>
    <t>Collaborate</t>
  </si>
  <si>
    <t>Community Investment Team</t>
  </si>
  <si>
    <t>Director of Customer</t>
  </si>
  <si>
    <t>Not Started</t>
  </si>
  <si>
    <t>Not Evidenced</t>
  </si>
  <si>
    <t>To be collected</t>
  </si>
  <si>
    <t>To be confirmed</t>
  </si>
  <si>
    <t>Not yet due</t>
  </si>
  <si>
    <t>M003</t>
  </si>
  <si>
    <t>Place Shaping</t>
  </si>
  <si>
    <t>Publish You Said / We Did update</t>
  </si>
  <si>
    <t>Information and Communication</t>
  </si>
  <si>
    <t>Feedback</t>
  </si>
  <si>
    <t>Comms Officer</t>
  </si>
  <si>
    <t>Customer Influence Manager</t>
  </si>
  <si>
    <t>Plain English and accessible format required</t>
  </si>
  <si>
    <t>M004</t>
  </si>
  <si>
    <t>Governance</t>
  </si>
  <si>
    <t>Report impact and learning to scrutiny / board</t>
  </si>
  <si>
    <t>Scrutiny and Accountability</t>
  </si>
  <si>
    <t>Review</t>
  </si>
  <si>
    <t>Governance Lead</t>
  </si>
  <si>
    <t>Executive Sponsor</t>
  </si>
  <si>
    <t>Representation analysis required</t>
  </si>
  <si>
    <t>RAG</t>
  </si>
  <si>
    <t>Influence Stage</t>
  </si>
  <si>
    <t>Green</t>
  </si>
  <si>
    <t>Inform</t>
  </si>
  <si>
    <t>Completed</t>
  </si>
  <si>
    <t>Red</t>
  </si>
  <si>
    <t>Involve</t>
  </si>
  <si>
    <t>Delayed</t>
  </si>
  <si>
    <t>Blue</t>
  </si>
  <si>
    <t>Repairs</t>
  </si>
  <si>
    <t>On Hold</t>
  </si>
  <si>
    <t>Not Required</t>
  </si>
  <si>
    <t>Inclusion and Diversity</t>
  </si>
  <si>
    <t>Co-design</t>
  </si>
  <si>
    <t>Building Safety</t>
  </si>
  <si>
    <t>Cancelled</t>
  </si>
  <si>
    <t>Governance and Assurance</t>
  </si>
  <si>
    <t>Decision</t>
  </si>
  <si>
    <t>Damp and Mould</t>
  </si>
  <si>
    <t>Service Improvement</t>
  </si>
  <si>
    <t>Fire Safety</t>
  </si>
  <si>
    <t>Value for Money</t>
  </si>
  <si>
    <t>Neighbourhoods</t>
  </si>
  <si>
    <t>Learning and Impact</t>
  </si>
  <si>
    <t>Complaints</t>
  </si>
  <si>
    <t>Digital Inclusion</t>
  </si>
  <si>
    <t>Leasehold / Homeownership</t>
  </si>
  <si>
    <t>Procurement</t>
  </si>
  <si>
    <t>Communications</t>
  </si>
  <si>
    <t>Community Project Milestone Tracker Dashboard</t>
  </si>
  <si>
    <t>Dashboard formulas pull directly from the Milestone Tracker sheet. Update milestones and the summary will refresh in Excel.</t>
  </si>
  <si>
    <t>Total Milestones</t>
  </si>
  <si>
    <t>Overall Progress</t>
  </si>
  <si>
    <t>Total Budget</t>
  </si>
  <si>
    <t>Total Spend</t>
  </si>
  <si>
    <t>Overall Variance</t>
  </si>
  <si>
    <t>Count</t>
  </si>
  <si>
    <t>Milestones</t>
  </si>
  <si>
    <t>Average Progress</t>
  </si>
  <si>
    <t>TPAS Accreditation Evidence and Customer Influence Matrix</t>
  </si>
  <si>
    <t>Use this sheet to map project milestones to TPAS-style evidence expectations, resident influence, inclusion, accountability and impact.</t>
  </si>
  <si>
    <t>TPAS Area</t>
  </si>
  <si>
    <t>Evidence Required</t>
  </si>
  <si>
    <t>Linked Milestone ID</t>
  </si>
  <si>
    <t>Current Evidence Held</t>
  </si>
  <si>
    <t>Gap / Risk</t>
  </si>
  <si>
    <t>Owner</t>
  </si>
  <si>
    <t>Target Date</t>
  </si>
  <si>
    <t>Evidence residents shaped the project scope, priorities or decisions.</t>
  </si>
  <si>
    <t>Clear, accessible communication before, during and after the project.</t>
  </si>
  <si>
    <t>Evidence of reporting, review, challenge and follow-through.</t>
  </si>
  <si>
    <t>Evidence underrepresented voices were considered and barriers reduced.</t>
  </si>
  <si>
    <t>Evidence the project improved services, places, relationships or outcomes.</t>
  </si>
  <si>
    <t>Evidence learning was captured and shared for future projects.</t>
  </si>
  <si>
    <t>Evidence resources, budget and outcomes were monitored and explained.</t>
  </si>
  <si>
    <t>Milestone Timeline View</t>
  </si>
  <si>
    <t>Description</t>
  </si>
  <si>
    <t>Start</t>
  </si>
  <si>
    <t>Target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</si>
</sst>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%"/>
    <numFmt numFmtId="166" formatCode="\£#,##0;[Red]\(\£#,##0\);\-"/>
  </numFmts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6"/>
      <color rgb="FFFFFFFF"/>
      <name val="Calibri"/>
    </font>
    <font>
      <sz val="11"/>
      <color rgb="FF0000FF"/>
      <name val="Calibri"/>
    </font>
    <font>
      <sz val="11"/>
      <color rgb="FF000000"/>
      <name val="Calibri"/>
    </font>
    <font>
      <b/>
      <sz val="14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53A5B"/>
      </patternFill>
    </fill>
    <fill>
      <patternFill patternType="solid">
        <fgColor rgb="FFD9EAF7"/>
      </patternFill>
    </fill>
    <fill>
      <patternFill patternType="solid">
        <fgColor rgb="FF0F6B78"/>
      </patternFill>
    </fill>
    <fill>
      <patternFill patternType="solid">
        <fgColor rgb="FFF8FBFD"/>
      </patternFill>
    </fill>
  </fills>
  <borders count="3">
    <border>
      <left/>
      <right/>
      <top/>
      <bottom/>
      <diagonal/>
    </border>
    <border>
      <left/>
      <right/>
      <top style="medium">
        <color rgb="FF153A5B"/>
      </top>
      <bottom style="medium">
        <color rgb="FF153A5B"/>
      </bottom>
      <diagonal/>
    </border>
    <border>
      <left/>
      <right/>
      <top/>
      <bottom style="thin">
        <color rgb="FFD9E2F3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4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14" fontId="3" fillId="0" borderId="2" xfId="0" applyNumberFormat="1" applyFont="1" applyBorder="1" applyAlignment="1">
      <alignment vertical="top" wrapText="1"/>
    </xf>
    <xf numFmtId="9" fontId="3" fillId="0" borderId="2" xfId="0" applyNumberFormat="1" applyFont="1" applyBorder="1" applyAlignment="1">
      <alignment vertical="top" wrapText="1"/>
    </xf>
    <xf numFmtId="166" fontId="3" fillId="0" borderId="2" xfId="0" applyNumberFormat="1" applyFont="1" applyBorder="1" applyAlignment="1">
      <alignment vertical="top" wrapText="1"/>
    </xf>
    <xf numFmtId="166" fontId="4" fillId="0" borderId="2" xfId="0" applyNumberFormat="1" applyFont="1" applyBorder="1" applyAlignment="1">
      <alignment vertical="top" wrapText="1"/>
    </xf>
    <xf numFmtId="165" fontId="4" fillId="0" borderId="2" xfId="0" applyNumberFormat="1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9" fontId="0" fillId="0" borderId="0" xfId="0" applyNumberFormat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14" fontId="0" fillId="0" borderId="2" xfId="0" applyNumberFormat="1" applyBorder="1" applyAlignment="1">
      <alignment vertical="top" wrapText="1"/>
    </xf>
    <xf numFmtId="17" fontId="1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1" fillId="4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9" fontId="5" fillId="5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29">
    <dxf>
      <font>
        <color rgb="FF0F6B78"/>
      </font>
      <fill>
        <patternFill patternType="solid">
          <fgColor rgb="FF0F6B78"/>
        </patternFill>
      </fill>
    </dxf>
    <dxf>
      <fill>
        <patternFill patternType="solid">
          <fgColor rgb="FFF4CCCC"/>
        </patternFill>
      </fill>
    </dxf>
    <dxf>
      <fill>
        <patternFill patternType="solid">
          <fgColor rgb="FFFFD966"/>
        </patternFill>
      </fill>
    </dxf>
    <dxf>
      <fill>
        <patternFill patternType="solid">
          <fgColor rgb="FFC6E0B4"/>
        </patternFill>
      </fill>
    </dxf>
    <dxf>
      <fill>
        <patternFill patternType="solid">
          <fgColor rgb="FFFCE4D6"/>
        </patternFill>
      </fill>
    </dxf>
    <dxf>
      <fill>
        <patternFill patternType="solid">
          <fgColor rgb="FFD9EAF7"/>
        </patternFill>
      </fill>
    </dxf>
    <dxf>
      <fill>
        <patternFill patternType="solid">
          <fgColor rgb="FFF4CCCC"/>
        </patternFill>
      </fill>
    </dxf>
    <dxf>
      <fill>
        <patternFill patternType="solid">
          <fgColor rgb="FFFFD966"/>
        </patternFill>
      </fill>
    </dxf>
    <dxf>
      <fill>
        <patternFill patternType="solid">
          <fgColor rgb="FFC6E0B4"/>
        </patternFill>
      </fill>
    </dxf>
    <dxf>
      <fill>
        <patternFill patternType="solid">
          <fgColor rgb="FFF4CCCC"/>
        </patternFill>
      </fill>
    </dxf>
    <dxf>
      <fill>
        <patternFill patternType="solid">
          <fgColor rgb="FFFCE4D6"/>
        </patternFill>
      </fill>
    </dxf>
    <dxf>
      <fill>
        <patternFill patternType="solid">
          <fgColor rgb="FFD9EAF7"/>
        </patternFill>
      </fill>
    </dxf>
    <dxf>
      <fill>
        <patternFill patternType="solid">
          <fgColor rgb="FFFFD966"/>
        </patternFill>
      </fill>
    </dxf>
    <dxf>
      <fill>
        <patternFill patternType="solid">
          <fgColor rgb="FFC6E0B4"/>
        </patternFill>
      </fill>
    </dxf>
    <dxf>
      <fill>
        <patternFill patternType="solid">
          <fgColor rgb="FFC6E0B4"/>
        </patternFill>
      </fill>
    </dxf>
    <dxf>
      <fill>
        <patternFill patternType="solid">
          <fgColor rgb="FFFCE4D6"/>
        </patternFill>
      </fill>
    </dxf>
    <dxf>
      <fill>
        <patternFill patternType="solid">
          <fgColor rgb="FFD9EAF7"/>
        </patternFill>
      </fill>
    </dxf>
    <dxf>
      <fill>
        <patternFill patternType="solid">
          <fgColor rgb="FFF4CCCC"/>
        </patternFill>
      </fill>
    </dxf>
    <dxf>
      <fill>
        <patternFill patternType="solid">
          <fgColor rgb="FFFFD966"/>
        </patternFill>
      </fill>
    </dxf>
    <dxf>
      <fill>
        <patternFill patternType="solid">
          <fgColor rgb="FFFFD966"/>
        </patternFill>
      </fill>
    </dxf>
    <dxf>
      <fill>
        <patternFill patternType="solid">
          <fgColor rgb="FFF4CCCC"/>
        </patternFill>
      </fill>
    </dxf>
    <dxf>
      <fill>
        <patternFill patternType="solid">
          <fgColor rgb="FFD9EAF7"/>
        </patternFill>
      </fill>
    </dxf>
    <dxf>
      <fill>
        <patternFill patternType="solid">
          <fgColor rgb="FFFCE4D6"/>
        </patternFill>
      </fill>
    </dxf>
    <dxf>
      <fill>
        <patternFill patternType="solid">
          <fgColor rgb="FFC6E0B4"/>
        </patternFill>
      </fill>
    </dxf>
    <dxf>
      <fill>
        <patternFill patternType="solid">
          <fgColor rgb="FFF4CCCC"/>
        </patternFill>
      </fill>
    </dxf>
    <dxf>
      <fill>
        <patternFill patternType="solid">
          <fgColor rgb="FFC6E0B4"/>
        </patternFill>
      </fill>
    </dxf>
    <dxf>
      <fill>
        <patternFill patternType="solid">
          <fgColor rgb="FFF4CCCC"/>
        </patternFill>
      </fill>
    </dxf>
    <dxf>
      <fill>
        <patternFill patternType="solid">
          <fgColor rgb="FFFFD966"/>
        </patternFill>
      </fill>
    </dxf>
    <dxf>
      <fill>
        <patternFill patternType="solid">
          <fgColor rgb="FFD9D2E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GB"/>
              <a:t>Milestones by Status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Dashboard!$B$11</c:f>
              <c:strCache>
                <c:ptCount val="1"/>
                <c:pt idx="0">
                  <c:v>Count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Dashboard!$A$12:$A$17</c:f>
              <c:strCache>
                <c:ptCount val="6"/>
                <c:pt idx="0">
                  <c:v>Not Started</c:v>
                </c:pt>
                <c:pt idx="1">
                  <c:v>In Progress</c:v>
                </c:pt>
                <c:pt idx="2">
                  <c:v>Completed</c:v>
                </c:pt>
                <c:pt idx="3">
                  <c:v>Delayed</c:v>
                </c:pt>
                <c:pt idx="4">
                  <c:v>On Hold</c:v>
                </c:pt>
                <c:pt idx="5">
                  <c:v>Cancelled</c:v>
                </c:pt>
              </c:strCache>
            </c:strRef>
          </c:cat>
          <c:val>
            <c:numRef>
              <c:f>Dashboard!$B$12:$B$17</c:f>
              <c:numCache>
                <c:formatCode>General</c:formatCode>
                <c:ptCount val="6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1-E644-BB01-C353CEEA5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Status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Count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GB"/>
              <a:t>Overall RAG Profile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Dashboard!$E$11</c:f>
              <c:strCache>
                <c:ptCount val="1"/>
                <c:pt idx="0">
                  <c:v>Count</c:v>
                </c:pt>
              </c:strCache>
            </c:strRef>
          </c:tx>
          <c:spPr>
            <a:ln>
              <a:prstDash val="solid"/>
            </a:ln>
          </c:spPr>
          <c:cat>
            <c:strRef>
              <c:f>Dashboard!$D$12:$D$15</c:f>
              <c:strCache>
                <c:ptCount val="4"/>
                <c:pt idx="0">
                  <c:v>Green</c:v>
                </c:pt>
                <c:pt idx="1">
                  <c:v>Amber</c:v>
                </c:pt>
                <c:pt idx="2">
                  <c:v>Red</c:v>
                </c:pt>
                <c:pt idx="3">
                  <c:v>Blue</c:v>
                </c:pt>
              </c:strCache>
            </c:strRef>
          </c:cat>
          <c:val>
            <c:numRef>
              <c:f>Dashboard!$E$12:$E$15</c:f>
              <c:numCache>
                <c:formatCode>General</c:formatCode>
                <c:ptCount val="4"/>
                <c:pt idx="0">
                  <c:v>96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2C-1042-B5B2-5DEE8C060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10</xdr:row>
      <xdr:rowOff>0</xdr:rowOff>
    </xdr:from>
    <xdr:ext cx="432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6</xdr:col>
      <xdr:colOff>0</xdr:colOff>
      <xdr:row>24</xdr:row>
      <xdr:rowOff>0</xdr:rowOff>
    </xdr:from>
    <xdr:ext cx="3600000" cy="25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472C4"/>
  </sheetPr>
  <dimension ref="A1:H12"/>
  <sheetViews>
    <sheetView showGridLines="0" tabSelected="1" workbookViewId="0">
      <selection sqref="A1:H1"/>
    </sheetView>
  </sheetViews>
  <sheetFormatPr baseColWidth="10" defaultColWidth="8.83203125" defaultRowHeight="15" x14ac:dyDescent="0.2"/>
  <cols>
    <col min="1" max="1" width="20" customWidth="1"/>
    <col min="2" max="2" width="90" customWidth="1"/>
    <col min="3" max="8" width="20" customWidth="1"/>
  </cols>
  <sheetData>
    <row r="1" spans="1:8" x14ac:dyDescent="0.2">
      <c r="A1" s="20" t="s">
        <v>0</v>
      </c>
      <c r="B1" s="19"/>
      <c r="C1" s="19"/>
      <c r="D1" s="19"/>
      <c r="E1" s="19"/>
      <c r="F1" s="19"/>
      <c r="G1" s="19"/>
      <c r="H1" s="19"/>
    </row>
    <row r="3" spans="1:8" ht="16" x14ac:dyDescent="0.2">
      <c r="A3" s="1" t="s">
        <v>1</v>
      </c>
      <c r="B3" s="18" t="s">
        <v>2</v>
      </c>
      <c r="C3" s="19"/>
      <c r="D3" s="19"/>
      <c r="E3" s="19"/>
      <c r="F3" s="19"/>
      <c r="G3" s="19"/>
      <c r="H3" s="19"/>
    </row>
    <row r="4" spans="1:8" ht="16" x14ac:dyDescent="0.2">
      <c r="A4" s="1" t="s">
        <v>3</v>
      </c>
      <c r="B4" s="18" t="s">
        <v>4</v>
      </c>
      <c r="C4" s="19"/>
      <c r="D4" s="19"/>
      <c r="E4" s="19"/>
      <c r="F4" s="19"/>
      <c r="G4" s="19"/>
      <c r="H4" s="19"/>
    </row>
    <row r="5" spans="1:8" ht="16" x14ac:dyDescent="0.2">
      <c r="A5" s="1" t="s">
        <v>5</v>
      </c>
      <c r="B5" s="18" t="s">
        <v>6</v>
      </c>
      <c r="C5" s="19"/>
      <c r="D5" s="19"/>
      <c r="E5" s="19"/>
      <c r="F5" s="19"/>
      <c r="G5" s="19"/>
      <c r="H5" s="19"/>
    </row>
    <row r="6" spans="1:8" ht="16" x14ac:dyDescent="0.2">
      <c r="A6" s="1" t="s">
        <v>7</v>
      </c>
      <c r="B6" s="18" t="s">
        <v>8</v>
      </c>
      <c r="C6" s="19"/>
      <c r="D6" s="19"/>
      <c r="E6" s="19"/>
      <c r="F6" s="19"/>
      <c r="G6" s="19"/>
      <c r="H6" s="19"/>
    </row>
    <row r="7" spans="1:8" ht="16" x14ac:dyDescent="0.2">
      <c r="A7" s="1" t="s">
        <v>9</v>
      </c>
      <c r="B7" s="18" t="s">
        <v>10</v>
      </c>
      <c r="C7" s="19"/>
      <c r="D7" s="19"/>
      <c r="E7" s="19"/>
      <c r="F7" s="19"/>
      <c r="G7" s="19"/>
      <c r="H7" s="19"/>
    </row>
    <row r="8" spans="1:8" ht="16" x14ac:dyDescent="0.2">
      <c r="A8" s="1" t="s">
        <v>11</v>
      </c>
      <c r="B8" s="18" t="s">
        <v>12</v>
      </c>
      <c r="C8" s="19"/>
      <c r="D8" s="19"/>
      <c r="E8" s="19"/>
      <c r="F8" s="19"/>
      <c r="G8" s="19"/>
      <c r="H8" s="19"/>
    </row>
    <row r="9" spans="1:8" ht="16" x14ac:dyDescent="0.2">
      <c r="A9" s="1" t="s">
        <v>13</v>
      </c>
      <c r="B9" s="18" t="s">
        <v>14</v>
      </c>
      <c r="C9" s="19"/>
      <c r="D9" s="19"/>
      <c r="E9" s="19"/>
      <c r="F9" s="19"/>
      <c r="G9" s="19"/>
      <c r="H9" s="19"/>
    </row>
    <row r="10" spans="1:8" ht="16" x14ac:dyDescent="0.2">
      <c r="A10" s="1" t="s">
        <v>15</v>
      </c>
      <c r="B10" s="18" t="s">
        <v>16</v>
      </c>
      <c r="C10" s="19"/>
      <c r="D10" s="19"/>
      <c r="E10" s="19"/>
      <c r="F10" s="19"/>
      <c r="G10" s="19"/>
      <c r="H10" s="19"/>
    </row>
    <row r="11" spans="1:8" ht="16" x14ac:dyDescent="0.2">
      <c r="A11" s="1" t="s">
        <v>17</v>
      </c>
      <c r="B11" s="18" t="s">
        <v>18</v>
      </c>
      <c r="C11" s="19"/>
      <c r="D11" s="19"/>
      <c r="E11" s="19"/>
      <c r="F11" s="19"/>
      <c r="G11" s="19"/>
      <c r="H11" s="19"/>
    </row>
    <row r="12" spans="1:8" ht="16" x14ac:dyDescent="0.2">
      <c r="A12" s="1" t="s">
        <v>19</v>
      </c>
      <c r="B12" s="18" t="s">
        <v>20</v>
      </c>
      <c r="C12" s="19"/>
      <c r="D12" s="19"/>
      <c r="E12" s="19"/>
      <c r="F12" s="19"/>
      <c r="G12" s="19"/>
      <c r="H12" s="19"/>
    </row>
  </sheetData>
  <mergeCells count="11">
    <mergeCell ref="A1:H1"/>
    <mergeCell ref="B10:H10"/>
    <mergeCell ref="B3:H3"/>
    <mergeCell ref="B5:H5"/>
    <mergeCell ref="B11:H11"/>
    <mergeCell ref="B8:H8"/>
    <mergeCell ref="B9:H9"/>
    <mergeCell ref="B4:H4"/>
    <mergeCell ref="B12:H12"/>
    <mergeCell ref="B6:H6"/>
    <mergeCell ref="B7:H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F6B78"/>
  </sheetPr>
  <dimension ref="A1:AB104"/>
  <sheetViews>
    <sheetView showGridLines="0" workbookViewId="0">
      <pane ySplit="4" topLeftCell="A5" activePane="bottomLeft" state="frozen"/>
      <selection pane="bottomLeft" sqref="A1:AB1"/>
    </sheetView>
  </sheetViews>
  <sheetFormatPr baseColWidth="10" defaultColWidth="8.83203125" defaultRowHeight="15" x14ac:dyDescent="0.2"/>
  <cols>
    <col min="1" max="1" width="14" customWidth="1"/>
    <col min="2" max="3" width="22" customWidth="1"/>
    <col min="4" max="4" width="34" customWidth="1"/>
    <col min="5" max="6" width="24" customWidth="1"/>
    <col min="7" max="8" width="20" customWidth="1"/>
    <col min="9" max="9" width="14" customWidth="1"/>
    <col min="10" max="11" width="18" customWidth="1"/>
    <col min="12" max="12" width="16" customWidth="1"/>
    <col min="13" max="13" width="14" customWidth="1"/>
    <col min="14" max="14" width="24" customWidth="1"/>
    <col min="15" max="15" width="18" customWidth="1"/>
    <col min="16" max="16" width="20" customWidth="1"/>
    <col min="17" max="17" width="18" customWidth="1"/>
    <col min="18" max="18" width="16" customWidth="1"/>
    <col min="19" max="21" width="15" customWidth="1"/>
    <col min="22" max="24" width="13" customWidth="1"/>
    <col min="25" max="27" width="32" customWidth="1"/>
    <col min="28" max="28" width="40" customWidth="1"/>
  </cols>
  <sheetData>
    <row r="1" spans="1:28" x14ac:dyDescent="0.2">
      <c r="A1" s="20" t="s">
        <v>21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1:28" x14ac:dyDescent="0.2">
      <c r="A2" s="21" t="s">
        <v>22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</row>
    <row r="4" spans="1:28" ht="32" x14ac:dyDescent="0.2">
      <c r="A4" s="2" t="s">
        <v>23</v>
      </c>
      <c r="B4" s="2" t="s">
        <v>24</v>
      </c>
      <c r="C4" s="2" t="s">
        <v>25</v>
      </c>
      <c r="D4" s="2" t="s">
        <v>26</v>
      </c>
      <c r="E4" s="2" t="s">
        <v>27</v>
      </c>
      <c r="F4" s="2" t="s">
        <v>28</v>
      </c>
      <c r="G4" s="2" t="s">
        <v>29</v>
      </c>
      <c r="H4" s="2" t="s">
        <v>30</v>
      </c>
      <c r="I4" s="2" t="s">
        <v>31</v>
      </c>
      <c r="J4" s="2" t="s">
        <v>32</v>
      </c>
      <c r="K4" s="2" t="s">
        <v>33</v>
      </c>
      <c r="L4" s="2" t="s">
        <v>34</v>
      </c>
      <c r="M4" s="2" t="s">
        <v>35</v>
      </c>
      <c r="N4" s="2" t="s">
        <v>36</v>
      </c>
      <c r="O4" s="2" t="s">
        <v>37</v>
      </c>
      <c r="P4" s="2" t="s">
        <v>38</v>
      </c>
      <c r="Q4" s="2" t="s">
        <v>39</v>
      </c>
      <c r="R4" s="2" t="s">
        <v>40</v>
      </c>
      <c r="S4" s="2" t="s">
        <v>41</v>
      </c>
      <c r="T4" s="2" t="s">
        <v>42</v>
      </c>
      <c r="U4" s="2" t="s">
        <v>43</v>
      </c>
      <c r="V4" s="2" t="s">
        <v>44</v>
      </c>
      <c r="W4" s="2" t="s">
        <v>45</v>
      </c>
      <c r="X4" s="2" t="s">
        <v>46</v>
      </c>
      <c r="Y4" s="2" t="s">
        <v>47</v>
      </c>
      <c r="Z4" s="2" t="s">
        <v>48</v>
      </c>
      <c r="AA4" s="2" t="s">
        <v>49</v>
      </c>
      <c r="AB4" s="2" t="s">
        <v>50</v>
      </c>
    </row>
    <row r="5" spans="1:28" ht="32" x14ac:dyDescent="0.2">
      <c r="A5" s="3" t="s">
        <v>51</v>
      </c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4">
        <v>46174</v>
      </c>
      <c r="J5" s="4">
        <v>46193</v>
      </c>
      <c r="K5" s="4"/>
      <c r="L5" s="3" t="s">
        <v>59</v>
      </c>
      <c r="M5" s="5">
        <v>0.35</v>
      </c>
      <c r="N5" s="3" t="s">
        <v>60</v>
      </c>
      <c r="O5" s="6">
        <v>2500</v>
      </c>
      <c r="P5" s="6">
        <v>1200</v>
      </c>
      <c r="Q5" s="7">
        <f t="shared" ref="Q5:Q36" si="0">IF(OR(O5="",P5=""),"",O5-P5)</f>
        <v>1300</v>
      </c>
      <c r="R5" s="8">
        <f t="shared" ref="R5:R36" si="1">IF(OR(O5="",O5=0,P5=""),"",Q5/O5)</f>
        <v>0.52</v>
      </c>
      <c r="S5" s="9">
        <f t="shared" ref="S5:S36" ca="1" si="2">IF(J5="","",J5-TODAY())</f>
        <v>42</v>
      </c>
      <c r="T5" s="9">
        <f t="shared" ref="T5:T36" ca="1" si="3">IF(OR(L5="Completed",J5=""),0,MAX(0,TODAY()-J5))</f>
        <v>0</v>
      </c>
      <c r="U5" s="9" t="str">
        <f t="shared" ref="U5:U36" ca="1" si="4">IF(L5="Completed","Green",IF(L5="Cancelled","Blue",IF(L5="On Hold","Amber",IF(T5&gt;0,"Red",IF(S5&lt;=7,"Amber","Green")))))</f>
        <v>Green</v>
      </c>
      <c r="V5" s="9" t="str">
        <f t="shared" ref="V5:V36" si="5">IF(Q5="","",IF(Q5&lt;0,"Red",IF(R5&lt;=0.1,"Green","Amber")))</f>
        <v>Amber</v>
      </c>
      <c r="W5" s="3" t="s">
        <v>61</v>
      </c>
      <c r="X5" s="9" t="str">
        <f t="shared" ref="X5:X36" ca="1" si="6">IF(OR(U5="Red",V5="Red",W5="Red"),"Red",IF(OR(U5="Amber",V5="Amber",W5="Amber",W5="Not Evidenced"),"Amber",IF(L5="Completed","Green","Green")))</f>
        <v>Amber</v>
      </c>
      <c r="Y5" s="3" t="s">
        <v>62</v>
      </c>
      <c r="Z5" s="3" t="s">
        <v>63</v>
      </c>
      <c r="AA5" s="3" t="s">
        <v>64</v>
      </c>
      <c r="AB5" s="3" t="s">
        <v>65</v>
      </c>
    </row>
    <row r="6" spans="1:28" ht="32" x14ac:dyDescent="0.2">
      <c r="A6" s="3" t="s">
        <v>66</v>
      </c>
      <c r="B6" s="3" t="s">
        <v>52</v>
      </c>
      <c r="C6" s="3" t="s">
        <v>67</v>
      </c>
      <c r="D6" s="3" t="s">
        <v>68</v>
      </c>
      <c r="E6" s="3" t="s">
        <v>69</v>
      </c>
      <c r="F6" s="3" t="s">
        <v>70</v>
      </c>
      <c r="G6" s="3" t="s">
        <v>71</v>
      </c>
      <c r="H6" s="3" t="s">
        <v>72</v>
      </c>
      <c r="I6" s="4">
        <v>46194</v>
      </c>
      <c r="J6" s="4">
        <v>46218</v>
      </c>
      <c r="K6" s="4"/>
      <c r="L6" s="3" t="s">
        <v>73</v>
      </c>
      <c r="M6" s="5">
        <v>0</v>
      </c>
      <c r="N6" s="3" t="s">
        <v>51</v>
      </c>
      <c r="O6" s="6">
        <v>5000</v>
      </c>
      <c r="P6" s="6">
        <v>0</v>
      </c>
      <c r="Q6" s="7">
        <f t="shared" si="0"/>
        <v>5000</v>
      </c>
      <c r="R6" s="8">
        <f t="shared" si="1"/>
        <v>1</v>
      </c>
      <c r="S6" s="9">
        <f t="shared" ca="1" si="2"/>
        <v>67</v>
      </c>
      <c r="T6" s="9">
        <f t="shared" ca="1" si="3"/>
        <v>0</v>
      </c>
      <c r="U6" s="9" t="str">
        <f t="shared" ca="1" si="4"/>
        <v>Green</v>
      </c>
      <c r="V6" s="9" t="str">
        <f t="shared" si="5"/>
        <v>Amber</v>
      </c>
      <c r="W6" s="3" t="s">
        <v>74</v>
      </c>
      <c r="X6" s="9" t="str">
        <f t="shared" ca="1" si="6"/>
        <v>Amber</v>
      </c>
      <c r="Y6" s="3" t="s">
        <v>75</v>
      </c>
      <c r="Z6" s="3" t="s">
        <v>76</v>
      </c>
      <c r="AA6" s="3" t="s">
        <v>77</v>
      </c>
      <c r="AB6" s="3"/>
    </row>
    <row r="7" spans="1:28" ht="32" x14ac:dyDescent="0.2">
      <c r="A7" s="3" t="s">
        <v>78</v>
      </c>
      <c r="B7" s="3" t="s">
        <v>52</v>
      </c>
      <c r="C7" s="3" t="s">
        <v>79</v>
      </c>
      <c r="D7" s="3" t="s">
        <v>80</v>
      </c>
      <c r="E7" s="3" t="s">
        <v>81</v>
      </c>
      <c r="F7" s="3" t="s">
        <v>82</v>
      </c>
      <c r="G7" s="3" t="s">
        <v>83</v>
      </c>
      <c r="H7" s="3" t="s">
        <v>84</v>
      </c>
      <c r="I7" s="4">
        <v>46219</v>
      </c>
      <c r="J7" s="4">
        <v>46234</v>
      </c>
      <c r="K7" s="4"/>
      <c r="L7" s="3" t="s">
        <v>73</v>
      </c>
      <c r="M7" s="5">
        <v>0</v>
      </c>
      <c r="N7" s="3" t="s">
        <v>66</v>
      </c>
      <c r="O7" s="6">
        <v>1200</v>
      </c>
      <c r="P7" s="6">
        <v>0</v>
      </c>
      <c r="Q7" s="7">
        <f t="shared" si="0"/>
        <v>1200</v>
      </c>
      <c r="R7" s="8">
        <f t="shared" si="1"/>
        <v>1</v>
      </c>
      <c r="S7" s="9">
        <f t="shared" ca="1" si="2"/>
        <v>83</v>
      </c>
      <c r="T7" s="9">
        <f t="shared" ca="1" si="3"/>
        <v>0</v>
      </c>
      <c r="U7" s="9" t="str">
        <f t="shared" ca="1" si="4"/>
        <v>Green</v>
      </c>
      <c r="V7" s="9" t="str">
        <f t="shared" si="5"/>
        <v>Amber</v>
      </c>
      <c r="W7" s="3" t="s">
        <v>74</v>
      </c>
      <c r="X7" s="9" t="str">
        <f t="shared" ca="1" si="6"/>
        <v>Amber</v>
      </c>
      <c r="Y7" s="3" t="s">
        <v>77</v>
      </c>
      <c r="Z7" s="3" t="s">
        <v>85</v>
      </c>
      <c r="AA7" s="3" t="s">
        <v>77</v>
      </c>
      <c r="AB7" s="3"/>
    </row>
    <row r="8" spans="1:28" ht="32" x14ac:dyDescent="0.2">
      <c r="A8" s="3" t="s">
        <v>86</v>
      </c>
      <c r="B8" s="3" t="s">
        <v>52</v>
      </c>
      <c r="C8" s="3" t="s">
        <v>87</v>
      </c>
      <c r="D8" s="3" t="s">
        <v>88</v>
      </c>
      <c r="E8" s="3" t="s">
        <v>89</v>
      </c>
      <c r="F8" s="3" t="s">
        <v>90</v>
      </c>
      <c r="G8" s="3" t="s">
        <v>91</v>
      </c>
      <c r="H8" s="3" t="s">
        <v>92</v>
      </c>
      <c r="I8" s="4">
        <v>46235</v>
      </c>
      <c r="J8" s="4">
        <v>46264</v>
      </c>
      <c r="K8" s="4"/>
      <c r="L8" s="3" t="s">
        <v>73</v>
      </c>
      <c r="M8" s="5">
        <v>0</v>
      </c>
      <c r="N8" s="3" t="s">
        <v>78</v>
      </c>
      <c r="O8" s="6">
        <v>1000</v>
      </c>
      <c r="P8" s="6">
        <v>0</v>
      </c>
      <c r="Q8" s="7">
        <f t="shared" si="0"/>
        <v>1000</v>
      </c>
      <c r="R8" s="8">
        <f t="shared" si="1"/>
        <v>1</v>
      </c>
      <c r="S8" s="9">
        <f t="shared" ca="1" si="2"/>
        <v>113</v>
      </c>
      <c r="T8" s="9">
        <f t="shared" ca="1" si="3"/>
        <v>0</v>
      </c>
      <c r="U8" s="9" t="str">
        <f t="shared" ca="1" si="4"/>
        <v>Green</v>
      </c>
      <c r="V8" s="9" t="str">
        <f t="shared" si="5"/>
        <v>Amber</v>
      </c>
      <c r="W8" s="3" t="s">
        <v>74</v>
      </c>
      <c r="X8" s="9" t="str">
        <f t="shared" ca="1" si="6"/>
        <v>Amber</v>
      </c>
      <c r="Y8" s="3" t="s">
        <v>77</v>
      </c>
      <c r="Z8" s="3" t="s">
        <v>93</v>
      </c>
      <c r="AA8" s="3" t="s">
        <v>77</v>
      </c>
      <c r="AB8" s="3"/>
    </row>
    <row r="9" spans="1:28" ht="16" x14ac:dyDescent="0.2">
      <c r="A9" s="3"/>
      <c r="B9" s="3"/>
      <c r="C9" s="3"/>
      <c r="D9" s="3"/>
      <c r="E9" s="3"/>
      <c r="F9" s="3"/>
      <c r="G9" s="3"/>
      <c r="H9" s="3"/>
      <c r="I9" s="4"/>
      <c r="J9" s="4"/>
      <c r="K9" s="4"/>
      <c r="L9" s="3"/>
      <c r="M9" s="5"/>
      <c r="N9" s="3"/>
      <c r="O9" s="6"/>
      <c r="P9" s="6"/>
      <c r="Q9" s="7" t="str">
        <f t="shared" si="0"/>
        <v/>
      </c>
      <c r="R9" s="8" t="str">
        <f t="shared" si="1"/>
        <v/>
      </c>
      <c r="S9" s="9" t="str">
        <f t="shared" ca="1" si="2"/>
        <v/>
      </c>
      <c r="T9" s="9">
        <f t="shared" ca="1" si="3"/>
        <v>0</v>
      </c>
      <c r="U9" s="9" t="str">
        <f t="shared" ca="1" si="4"/>
        <v>Green</v>
      </c>
      <c r="V9" s="9" t="str">
        <f t="shared" si="5"/>
        <v/>
      </c>
      <c r="W9" s="3"/>
      <c r="X9" s="9" t="str">
        <f t="shared" ca="1" si="6"/>
        <v>Green</v>
      </c>
      <c r="Y9" s="3"/>
      <c r="Z9" s="3"/>
      <c r="AA9" s="3"/>
      <c r="AB9" s="3"/>
    </row>
    <row r="10" spans="1:28" ht="16" x14ac:dyDescent="0.2">
      <c r="A10" s="3"/>
      <c r="B10" s="3"/>
      <c r="C10" s="3"/>
      <c r="D10" s="3"/>
      <c r="E10" s="3"/>
      <c r="F10" s="3"/>
      <c r="G10" s="3"/>
      <c r="H10" s="3"/>
      <c r="I10" s="4"/>
      <c r="J10" s="4"/>
      <c r="K10" s="4"/>
      <c r="L10" s="3"/>
      <c r="M10" s="5"/>
      <c r="N10" s="3"/>
      <c r="O10" s="6"/>
      <c r="P10" s="6"/>
      <c r="Q10" s="7" t="str">
        <f t="shared" si="0"/>
        <v/>
      </c>
      <c r="R10" s="8" t="str">
        <f t="shared" si="1"/>
        <v/>
      </c>
      <c r="S10" s="9" t="str">
        <f t="shared" ca="1" si="2"/>
        <v/>
      </c>
      <c r="T10" s="9">
        <f t="shared" ca="1" si="3"/>
        <v>0</v>
      </c>
      <c r="U10" s="9" t="str">
        <f t="shared" ca="1" si="4"/>
        <v>Green</v>
      </c>
      <c r="V10" s="9" t="str">
        <f t="shared" si="5"/>
        <v/>
      </c>
      <c r="W10" s="3"/>
      <c r="X10" s="9" t="str">
        <f t="shared" ca="1" si="6"/>
        <v>Green</v>
      </c>
      <c r="Y10" s="3"/>
      <c r="Z10" s="3"/>
      <c r="AA10" s="3"/>
      <c r="AB10" s="3"/>
    </row>
    <row r="11" spans="1:28" ht="16" x14ac:dyDescent="0.2">
      <c r="A11" s="3"/>
      <c r="B11" s="3"/>
      <c r="C11" s="3"/>
      <c r="D11" s="3"/>
      <c r="E11" s="3"/>
      <c r="F11" s="3"/>
      <c r="G11" s="3"/>
      <c r="H11" s="3"/>
      <c r="I11" s="4"/>
      <c r="J11" s="4"/>
      <c r="K11" s="4"/>
      <c r="L11" s="3"/>
      <c r="M11" s="5"/>
      <c r="N11" s="3"/>
      <c r="O11" s="6"/>
      <c r="P11" s="6"/>
      <c r="Q11" s="7" t="str">
        <f t="shared" si="0"/>
        <v/>
      </c>
      <c r="R11" s="8" t="str">
        <f t="shared" si="1"/>
        <v/>
      </c>
      <c r="S11" s="9" t="str">
        <f t="shared" ca="1" si="2"/>
        <v/>
      </c>
      <c r="T11" s="9">
        <f t="shared" ca="1" si="3"/>
        <v>0</v>
      </c>
      <c r="U11" s="9" t="str">
        <f t="shared" ca="1" si="4"/>
        <v>Green</v>
      </c>
      <c r="V11" s="9" t="str">
        <f t="shared" si="5"/>
        <v/>
      </c>
      <c r="W11" s="3"/>
      <c r="X11" s="9" t="str">
        <f t="shared" ca="1" si="6"/>
        <v>Green</v>
      </c>
      <c r="Y11" s="3"/>
      <c r="Z11" s="3"/>
      <c r="AA11" s="3"/>
      <c r="AB11" s="3"/>
    </row>
    <row r="12" spans="1:28" ht="16" x14ac:dyDescent="0.2">
      <c r="A12" s="3"/>
      <c r="B12" s="3"/>
      <c r="C12" s="3"/>
      <c r="D12" s="3"/>
      <c r="E12" s="3"/>
      <c r="F12" s="3"/>
      <c r="G12" s="3"/>
      <c r="H12" s="3"/>
      <c r="I12" s="4"/>
      <c r="J12" s="4"/>
      <c r="K12" s="4"/>
      <c r="L12" s="3"/>
      <c r="M12" s="5"/>
      <c r="N12" s="3"/>
      <c r="O12" s="6"/>
      <c r="P12" s="6"/>
      <c r="Q12" s="7" t="str">
        <f t="shared" si="0"/>
        <v/>
      </c>
      <c r="R12" s="8" t="str">
        <f t="shared" si="1"/>
        <v/>
      </c>
      <c r="S12" s="9" t="str">
        <f t="shared" ca="1" si="2"/>
        <v/>
      </c>
      <c r="T12" s="9">
        <f t="shared" ca="1" si="3"/>
        <v>0</v>
      </c>
      <c r="U12" s="9" t="str">
        <f t="shared" ca="1" si="4"/>
        <v>Green</v>
      </c>
      <c r="V12" s="9" t="str">
        <f t="shared" si="5"/>
        <v/>
      </c>
      <c r="W12" s="3"/>
      <c r="X12" s="9" t="str">
        <f t="shared" ca="1" si="6"/>
        <v>Green</v>
      </c>
      <c r="Y12" s="3"/>
      <c r="Z12" s="3"/>
      <c r="AA12" s="3"/>
      <c r="AB12" s="3"/>
    </row>
    <row r="13" spans="1:28" ht="16" x14ac:dyDescent="0.2">
      <c r="A13" s="3"/>
      <c r="B13" s="3"/>
      <c r="C13" s="3"/>
      <c r="D13" s="3"/>
      <c r="E13" s="3"/>
      <c r="F13" s="3"/>
      <c r="G13" s="3"/>
      <c r="H13" s="3"/>
      <c r="I13" s="4"/>
      <c r="J13" s="4"/>
      <c r="K13" s="4"/>
      <c r="L13" s="3"/>
      <c r="M13" s="5"/>
      <c r="N13" s="3"/>
      <c r="O13" s="6"/>
      <c r="P13" s="6"/>
      <c r="Q13" s="7" t="str">
        <f t="shared" si="0"/>
        <v/>
      </c>
      <c r="R13" s="8" t="str">
        <f t="shared" si="1"/>
        <v/>
      </c>
      <c r="S13" s="9" t="str">
        <f t="shared" ca="1" si="2"/>
        <v/>
      </c>
      <c r="T13" s="9">
        <f t="shared" ca="1" si="3"/>
        <v>0</v>
      </c>
      <c r="U13" s="9" t="str">
        <f t="shared" ca="1" si="4"/>
        <v>Green</v>
      </c>
      <c r="V13" s="9" t="str">
        <f t="shared" si="5"/>
        <v/>
      </c>
      <c r="W13" s="3"/>
      <c r="X13" s="9" t="str">
        <f t="shared" ca="1" si="6"/>
        <v>Green</v>
      </c>
      <c r="Y13" s="3"/>
      <c r="Z13" s="3"/>
      <c r="AA13" s="3"/>
      <c r="AB13" s="3"/>
    </row>
    <row r="14" spans="1:28" ht="16" x14ac:dyDescent="0.2">
      <c r="A14" s="3"/>
      <c r="B14" s="3"/>
      <c r="C14" s="3"/>
      <c r="D14" s="3"/>
      <c r="E14" s="3"/>
      <c r="F14" s="3"/>
      <c r="G14" s="3"/>
      <c r="H14" s="3"/>
      <c r="I14" s="4"/>
      <c r="J14" s="4"/>
      <c r="K14" s="4"/>
      <c r="L14" s="3"/>
      <c r="M14" s="5"/>
      <c r="N14" s="3"/>
      <c r="O14" s="6"/>
      <c r="P14" s="6"/>
      <c r="Q14" s="7" t="str">
        <f t="shared" si="0"/>
        <v/>
      </c>
      <c r="R14" s="8" t="str">
        <f t="shared" si="1"/>
        <v/>
      </c>
      <c r="S14" s="9" t="str">
        <f t="shared" ca="1" si="2"/>
        <v/>
      </c>
      <c r="T14" s="9">
        <f t="shared" ca="1" si="3"/>
        <v>0</v>
      </c>
      <c r="U14" s="9" t="str">
        <f t="shared" ca="1" si="4"/>
        <v>Green</v>
      </c>
      <c r="V14" s="9" t="str">
        <f t="shared" si="5"/>
        <v/>
      </c>
      <c r="W14" s="3"/>
      <c r="X14" s="9" t="str">
        <f t="shared" ca="1" si="6"/>
        <v>Green</v>
      </c>
      <c r="Y14" s="3"/>
      <c r="Z14" s="3"/>
      <c r="AA14" s="3"/>
      <c r="AB14" s="3"/>
    </row>
    <row r="15" spans="1:28" ht="16" x14ac:dyDescent="0.2">
      <c r="A15" s="3"/>
      <c r="B15" s="3"/>
      <c r="C15" s="3"/>
      <c r="D15" s="3"/>
      <c r="E15" s="3"/>
      <c r="F15" s="3"/>
      <c r="G15" s="3"/>
      <c r="H15" s="3"/>
      <c r="I15" s="4"/>
      <c r="J15" s="4"/>
      <c r="K15" s="4"/>
      <c r="L15" s="3"/>
      <c r="M15" s="5"/>
      <c r="N15" s="3"/>
      <c r="O15" s="6"/>
      <c r="P15" s="6"/>
      <c r="Q15" s="7" t="str">
        <f t="shared" si="0"/>
        <v/>
      </c>
      <c r="R15" s="8" t="str">
        <f t="shared" si="1"/>
        <v/>
      </c>
      <c r="S15" s="9" t="str">
        <f t="shared" ca="1" si="2"/>
        <v/>
      </c>
      <c r="T15" s="9">
        <f t="shared" ca="1" si="3"/>
        <v>0</v>
      </c>
      <c r="U15" s="9" t="str">
        <f t="shared" ca="1" si="4"/>
        <v>Green</v>
      </c>
      <c r="V15" s="9" t="str">
        <f t="shared" si="5"/>
        <v/>
      </c>
      <c r="W15" s="3"/>
      <c r="X15" s="9" t="str">
        <f t="shared" ca="1" si="6"/>
        <v>Green</v>
      </c>
      <c r="Y15" s="3"/>
      <c r="Z15" s="3"/>
      <c r="AA15" s="3"/>
      <c r="AB15" s="3"/>
    </row>
    <row r="16" spans="1:28" ht="16" x14ac:dyDescent="0.2">
      <c r="A16" s="3"/>
      <c r="B16" s="3"/>
      <c r="C16" s="3"/>
      <c r="D16" s="3"/>
      <c r="E16" s="3"/>
      <c r="F16" s="3"/>
      <c r="G16" s="3"/>
      <c r="H16" s="3"/>
      <c r="I16" s="4"/>
      <c r="J16" s="4"/>
      <c r="K16" s="4"/>
      <c r="L16" s="3"/>
      <c r="M16" s="5"/>
      <c r="N16" s="3"/>
      <c r="O16" s="6"/>
      <c r="P16" s="6"/>
      <c r="Q16" s="7" t="str">
        <f t="shared" si="0"/>
        <v/>
      </c>
      <c r="R16" s="8" t="str">
        <f t="shared" si="1"/>
        <v/>
      </c>
      <c r="S16" s="9" t="str">
        <f t="shared" ca="1" si="2"/>
        <v/>
      </c>
      <c r="T16" s="9">
        <f t="shared" ca="1" si="3"/>
        <v>0</v>
      </c>
      <c r="U16" s="9" t="str">
        <f t="shared" ca="1" si="4"/>
        <v>Green</v>
      </c>
      <c r="V16" s="9" t="str">
        <f t="shared" si="5"/>
        <v/>
      </c>
      <c r="W16" s="3"/>
      <c r="X16" s="9" t="str">
        <f t="shared" ca="1" si="6"/>
        <v>Green</v>
      </c>
      <c r="Y16" s="3"/>
      <c r="Z16" s="3"/>
      <c r="AA16" s="3"/>
      <c r="AB16" s="3"/>
    </row>
    <row r="17" spans="1:28" ht="16" x14ac:dyDescent="0.2">
      <c r="A17" s="3"/>
      <c r="B17" s="3"/>
      <c r="C17" s="3"/>
      <c r="D17" s="3"/>
      <c r="E17" s="3"/>
      <c r="F17" s="3"/>
      <c r="G17" s="3"/>
      <c r="H17" s="3"/>
      <c r="I17" s="4"/>
      <c r="J17" s="4"/>
      <c r="K17" s="4"/>
      <c r="L17" s="3"/>
      <c r="M17" s="5"/>
      <c r="N17" s="3"/>
      <c r="O17" s="6"/>
      <c r="P17" s="6"/>
      <c r="Q17" s="7" t="str">
        <f t="shared" si="0"/>
        <v/>
      </c>
      <c r="R17" s="8" t="str">
        <f t="shared" si="1"/>
        <v/>
      </c>
      <c r="S17" s="9" t="str">
        <f t="shared" ca="1" si="2"/>
        <v/>
      </c>
      <c r="T17" s="9">
        <f t="shared" ca="1" si="3"/>
        <v>0</v>
      </c>
      <c r="U17" s="9" t="str">
        <f t="shared" ca="1" si="4"/>
        <v>Green</v>
      </c>
      <c r="V17" s="9" t="str">
        <f t="shared" si="5"/>
        <v/>
      </c>
      <c r="W17" s="3"/>
      <c r="X17" s="9" t="str">
        <f t="shared" ca="1" si="6"/>
        <v>Green</v>
      </c>
      <c r="Y17" s="3"/>
      <c r="Z17" s="3"/>
      <c r="AA17" s="3"/>
      <c r="AB17" s="3"/>
    </row>
    <row r="18" spans="1:28" ht="16" x14ac:dyDescent="0.2">
      <c r="A18" s="3"/>
      <c r="B18" s="3"/>
      <c r="C18" s="3"/>
      <c r="D18" s="3"/>
      <c r="E18" s="3"/>
      <c r="F18" s="3"/>
      <c r="G18" s="3"/>
      <c r="H18" s="3"/>
      <c r="I18" s="4"/>
      <c r="J18" s="4"/>
      <c r="K18" s="4"/>
      <c r="L18" s="3"/>
      <c r="M18" s="5"/>
      <c r="N18" s="3"/>
      <c r="O18" s="6"/>
      <c r="P18" s="6"/>
      <c r="Q18" s="7" t="str">
        <f t="shared" si="0"/>
        <v/>
      </c>
      <c r="R18" s="8" t="str">
        <f t="shared" si="1"/>
        <v/>
      </c>
      <c r="S18" s="9" t="str">
        <f t="shared" ca="1" si="2"/>
        <v/>
      </c>
      <c r="T18" s="9">
        <f t="shared" ca="1" si="3"/>
        <v>0</v>
      </c>
      <c r="U18" s="9" t="str">
        <f t="shared" ca="1" si="4"/>
        <v>Green</v>
      </c>
      <c r="V18" s="9" t="str">
        <f t="shared" si="5"/>
        <v/>
      </c>
      <c r="W18" s="3"/>
      <c r="X18" s="9" t="str">
        <f t="shared" ca="1" si="6"/>
        <v>Green</v>
      </c>
      <c r="Y18" s="3"/>
      <c r="Z18" s="3"/>
      <c r="AA18" s="3"/>
      <c r="AB18" s="3"/>
    </row>
    <row r="19" spans="1:28" ht="16" x14ac:dyDescent="0.2">
      <c r="A19" s="3"/>
      <c r="B19" s="3"/>
      <c r="C19" s="3"/>
      <c r="D19" s="3"/>
      <c r="E19" s="3"/>
      <c r="F19" s="3"/>
      <c r="G19" s="3"/>
      <c r="H19" s="3"/>
      <c r="I19" s="4"/>
      <c r="J19" s="4"/>
      <c r="K19" s="4"/>
      <c r="L19" s="3"/>
      <c r="M19" s="5"/>
      <c r="N19" s="3"/>
      <c r="O19" s="6"/>
      <c r="P19" s="6"/>
      <c r="Q19" s="7" t="str">
        <f t="shared" si="0"/>
        <v/>
      </c>
      <c r="R19" s="8" t="str">
        <f t="shared" si="1"/>
        <v/>
      </c>
      <c r="S19" s="9" t="str">
        <f t="shared" ca="1" si="2"/>
        <v/>
      </c>
      <c r="T19" s="9">
        <f t="shared" ca="1" si="3"/>
        <v>0</v>
      </c>
      <c r="U19" s="9" t="str">
        <f t="shared" ca="1" si="4"/>
        <v>Green</v>
      </c>
      <c r="V19" s="9" t="str">
        <f t="shared" si="5"/>
        <v/>
      </c>
      <c r="W19" s="3"/>
      <c r="X19" s="9" t="str">
        <f t="shared" ca="1" si="6"/>
        <v>Green</v>
      </c>
      <c r="Y19" s="3"/>
      <c r="Z19" s="3"/>
      <c r="AA19" s="3"/>
      <c r="AB19" s="3"/>
    </row>
    <row r="20" spans="1:28" ht="16" x14ac:dyDescent="0.2">
      <c r="A20" s="3"/>
      <c r="B20" s="3"/>
      <c r="C20" s="3"/>
      <c r="D20" s="3"/>
      <c r="E20" s="3"/>
      <c r="F20" s="3"/>
      <c r="G20" s="3"/>
      <c r="H20" s="3"/>
      <c r="I20" s="4"/>
      <c r="J20" s="4"/>
      <c r="K20" s="4"/>
      <c r="L20" s="3"/>
      <c r="M20" s="5"/>
      <c r="N20" s="3"/>
      <c r="O20" s="6"/>
      <c r="P20" s="6"/>
      <c r="Q20" s="7" t="str">
        <f t="shared" si="0"/>
        <v/>
      </c>
      <c r="R20" s="8" t="str">
        <f t="shared" si="1"/>
        <v/>
      </c>
      <c r="S20" s="9" t="str">
        <f t="shared" ca="1" si="2"/>
        <v/>
      </c>
      <c r="T20" s="9">
        <f t="shared" ca="1" si="3"/>
        <v>0</v>
      </c>
      <c r="U20" s="9" t="str">
        <f t="shared" ca="1" si="4"/>
        <v>Green</v>
      </c>
      <c r="V20" s="9" t="str">
        <f t="shared" si="5"/>
        <v/>
      </c>
      <c r="W20" s="3"/>
      <c r="X20" s="9" t="str">
        <f t="shared" ca="1" si="6"/>
        <v>Green</v>
      </c>
      <c r="Y20" s="3"/>
      <c r="Z20" s="3"/>
      <c r="AA20" s="3"/>
      <c r="AB20" s="3"/>
    </row>
    <row r="21" spans="1:28" ht="16" x14ac:dyDescent="0.2">
      <c r="A21" s="3"/>
      <c r="B21" s="3"/>
      <c r="C21" s="3"/>
      <c r="D21" s="3"/>
      <c r="E21" s="3"/>
      <c r="F21" s="3"/>
      <c r="G21" s="3"/>
      <c r="H21" s="3"/>
      <c r="I21" s="4"/>
      <c r="J21" s="4"/>
      <c r="K21" s="4"/>
      <c r="L21" s="3"/>
      <c r="M21" s="5"/>
      <c r="N21" s="3"/>
      <c r="O21" s="6"/>
      <c r="P21" s="6"/>
      <c r="Q21" s="7" t="str">
        <f t="shared" si="0"/>
        <v/>
      </c>
      <c r="R21" s="8" t="str">
        <f t="shared" si="1"/>
        <v/>
      </c>
      <c r="S21" s="9" t="str">
        <f t="shared" ca="1" si="2"/>
        <v/>
      </c>
      <c r="T21" s="9">
        <f t="shared" ca="1" si="3"/>
        <v>0</v>
      </c>
      <c r="U21" s="9" t="str">
        <f t="shared" ca="1" si="4"/>
        <v>Green</v>
      </c>
      <c r="V21" s="9" t="str">
        <f t="shared" si="5"/>
        <v/>
      </c>
      <c r="W21" s="3"/>
      <c r="X21" s="9" t="str">
        <f t="shared" ca="1" si="6"/>
        <v>Green</v>
      </c>
      <c r="Y21" s="3"/>
      <c r="Z21" s="3"/>
      <c r="AA21" s="3"/>
      <c r="AB21" s="3"/>
    </row>
    <row r="22" spans="1:28" ht="16" x14ac:dyDescent="0.2">
      <c r="A22" s="3"/>
      <c r="B22" s="3"/>
      <c r="C22" s="3"/>
      <c r="D22" s="3"/>
      <c r="E22" s="3"/>
      <c r="F22" s="3"/>
      <c r="G22" s="3"/>
      <c r="H22" s="3"/>
      <c r="I22" s="4"/>
      <c r="J22" s="4"/>
      <c r="K22" s="4"/>
      <c r="L22" s="3"/>
      <c r="M22" s="5"/>
      <c r="N22" s="3"/>
      <c r="O22" s="6"/>
      <c r="P22" s="6"/>
      <c r="Q22" s="7" t="str">
        <f t="shared" si="0"/>
        <v/>
      </c>
      <c r="R22" s="8" t="str">
        <f t="shared" si="1"/>
        <v/>
      </c>
      <c r="S22" s="9" t="str">
        <f t="shared" ca="1" si="2"/>
        <v/>
      </c>
      <c r="T22" s="9">
        <f t="shared" ca="1" si="3"/>
        <v>0</v>
      </c>
      <c r="U22" s="9" t="str">
        <f t="shared" ca="1" si="4"/>
        <v>Green</v>
      </c>
      <c r="V22" s="9" t="str">
        <f t="shared" si="5"/>
        <v/>
      </c>
      <c r="W22" s="3"/>
      <c r="X22" s="9" t="str">
        <f t="shared" ca="1" si="6"/>
        <v>Green</v>
      </c>
      <c r="Y22" s="3"/>
      <c r="Z22" s="3"/>
      <c r="AA22" s="3"/>
      <c r="AB22" s="3"/>
    </row>
    <row r="23" spans="1:28" ht="16" x14ac:dyDescent="0.2">
      <c r="A23" s="3"/>
      <c r="B23" s="3"/>
      <c r="C23" s="3"/>
      <c r="D23" s="3"/>
      <c r="E23" s="3"/>
      <c r="F23" s="3"/>
      <c r="G23" s="3"/>
      <c r="H23" s="3"/>
      <c r="I23" s="4"/>
      <c r="J23" s="4"/>
      <c r="K23" s="4"/>
      <c r="L23" s="3"/>
      <c r="M23" s="5"/>
      <c r="N23" s="3"/>
      <c r="O23" s="6"/>
      <c r="P23" s="6"/>
      <c r="Q23" s="7" t="str">
        <f t="shared" si="0"/>
        <v/>
      </c>
      <c r="R23" s="8" t="str">
        <f t="shared" si="1"/>
        <v/>
      </c>
      <c r="S23" s="9" t="str">
        <f t="shared" ca="1" si="2"/>
        <v/>
      </c>
      <c r="T23" s="9">
        <f t="shared" ca="1" si="3"/>
        <v>0</v>
      </c>
      <c r="U23" s="9" t="str">
        <f t="shared" ca="1" si="4"/>
        <v>Green</v>
      </c>
      <c r="V23" s="9" t="str">
        <f t="shared" si="5"/>
        <v/>
      </c>
      <c r="W23" s="3"/>
      <c r="X23" s="9" t="str">
        <f t="shared" ca="1" si="6"/>
        <v>Green</v>
      </c>
      <c r="Y23" s="3"/>
      <c r="Z23" s="3"/>
      <c r="AA23" s="3"/>
      <c r="AB23" s="3"/>
    </row>
    <row r="24" spans="1:28" ht="16" x14ac:dyDescent="0.2">
      <c r="A24" s="3"/>
      <c r="B24" s="3"/>
      <c r="C24" s="3"/>
      <c r="D24" s="3"/>
      <c r="E24" s="3"/>
      <c r="F24" s="3"/>
      <c r="G24" s="3"/>
      <c r="H24" s="3"/>
      <c r="I24" s="4"/>
      <c r="J24" s="4"/>
      <c r="K24" s="4"/>
      <c r="L24" s="3"/>
      <c r="M24" s="5"/>
      <c r="N24" s="3"/>
      <c r="O24" s="6"/>
      <c r="P24" s="6"/>
      <c r="Q24" s="7" t="str">
        <f t="shared" si="0"/>
        <v/>
      </c>
      <c r="R24" s="8" t="str">
        <f t="shared" si="1"/>
        <v/>
      </c>
      <c r="S24" s="9" t="str">
        <f t="shared" ca="1" si="2"/>
        <v/>
      </c>
      <c r="T24" s="9">
        <f t="shared" ca="1" si="3"/>
        <v>0</v>
      </c>
      <c r="U24" s="9" t="str">
        <f t="shared" ca="1" si="4"/>
        <v>Green</v>
      </c>
      <c r="V24" s="9" t="str">
        <f t="shared" si="5"/>
        <v/>
      </c>
      <c r="W24" s="3"/>
      <c r="X24" s="9" t="str">
        <f t="shared" ca="1" si="6"/>
        <v>Green</v>
      </c>
      <c r="Y24" s="3"/>
      <c r="Z24" s="3"/>
      <c r="AA24" s="3"/>
      <c r="AB24" s="3"/>
    </row>
    <row r="25" spans="1:28" ht="16" x14ac:dyDescent="0.2">
      <c r="A25" s="3"/>
      <c r="B25" s="3"/>
      <c r="C25" s="3"/>
      <c r="D25" s="3"/>
      <c r="E25" s="3"/>
      <c r="F25" s="3"/>
      <c r="G25" s="3"/>
      <c r="H25" s="3"/>
      <c r="I25" s="4"/>
      <c r="J25" s="4"/>
      <c r="K25" s="4"/>
      <c r="L25" s="3"/>
      <c r="M25" s="5"/>
      <c r="N25" s="3"/>
      <c r="O25" s="6"/>
      <c r="P25" s="6"/>
      <c r="Q25" s="7" t="str">
        <f t="shared" si="0"/>
        <v/>
      </c>
      <c r="R25" s="8" t="str">
        <f t="shared" si="1"/>
        <v/>
      </c>
      <c r="S25" s="9" t="str">
        <f t="shared" ca="1" si="2"/>
        <v/>
      </c>
      <c r="T25" s="9">
        <f t="shared" ca="1" si="3"/>
        <v>0</v>
      </c>
      <c r="U25" s="9" t="str">
        <f t="shared" ca="1" si="4"/>
        <v>Green</v>
      </c>
      <c r="V25" s="9" t="str">
        <f t="shared" si="5"/>
        <v/>
      </c>
      <c r="W25" s="3"/>
      <c r="X25" s="9" t="str">
        <f t="shared" ca="1" si="6"/>
        <v>Green</v>
      </c>
      <c r="Y25" s="3"/>
      <c r="Z25" s="3"/>
      <c r="AA25" s="3"/>
      <c r="AB25" s="3"/>
    </row>
    <row r="26" spans="1:28" ht="16" x14ac:dyDescent="0.2">
      <c r="A26" s="3"/>
      <c r="B26" s="3"/>
      <c r="C26" s="3"/>
      <c r="D26" s="3"/>
      <c r="E26" s="3"/>
      <c r="F26" s="3"/>
      <c r="G26" s="3"/>
      <c r="H26" s="3"/>
      <c r="I26" s="4"/>
      <c r="J26" s="4"/>
      <c r="K26" s="4"/>
      <c r="L26" s="3"/>
      <c r="M26" s="5"/>
      <c r="N26" s="3"/>
      <c r="O26" s="6"/>
      <c r="P26" s="6"/>
      <c r="Q26" s="7" t="str">
        <f t="shared" si="0"/>
        <v/>
      </c>
      <c r="R26" s="8" t="str">
        <f t="shared" si="1"/>
        <v/>
      </c>
      <c r="S26" s="9" t="str">
        <f t="shared" ca="1" si="2"/>
        <v/>
      </c>
      <c r="T26" s="9">
        <f t="shared" ca="1" si="3"/>
        <v>0</v>
      </c>
      <c r="U26" s="9" t="str">
        <f t="shared" ca="1" si="4"/>
        <v>Green</v>
      </c>
      <c r="V26" s="9" t="str">
        <f t="shared" si="5"/>
        <v/>
      </c>
      <c r="W26" s="3"/>
      <c r="X26" s="9" t="str">
        <f t="shared" ca="1" si="6"/>
        <v>Green</v>
      </c>
      <c r="Y26" s="3"/>
      <c r="Z26" s="3"/>
      <c r="AA26" s="3"/>
      <c r="AB26" s="3"/>
    </row>
    <row r="27" spans="1:28" ht="16" x14ac:dyDescent="0.2">
      <c r="A27" s="3"/>
      <c r="B27" s="3"/>
      <c r="C27" s="3"/>
      <c r="D27" s="3"/>
      <c r="E27" s="3"/>
      <c r="F27" s="3"/>
      <c r="G27" s="3"/>
      <c r="H27" s="3"/>
      <c r="I27" s="4"/>
      <c r="J27" s="4"/>
      <c r="K27" s="4"/>
      <c r="L27" s="3"/>
      <c r="M27" s="5"/>
      <c r="N27" s="3"/>
      <c r="O27" s="6"/>
      <c r="P27" s="6"/>
      <c r="Q27" s="7" t="str">
        <f t="shared" si="0"/>
        <v/>
      </c>
      <c r="R27" s="8" t="str">
        <f t="shared" si="1"/>
        <v/>
      </c>
      <c r="S27" s="9" t="str">
        <f t="shared" ca="1" si="2"/>
        <v/>
      </c>
      <c r="T27" s="9">
        <f t="shared" ca="1" si="3"/>
        <v>0</v>
      </c>
      <c r="U27" s="9" t="str">
        <f t="shared" ca="1" si="4"/>
        <v>Green</v>
      </c>
      <c r="V27" s="9" t="str">
        <f t="shared" si="5"/>
        <v/>
      </c>
      <c r="W27" s="3"/>
      <c r="X27" s="9" t="str">
        <f t="shared" ca="1" si="6"/>
        <v>Green</v>
      </c>
      <c r="Y27" s="3"/>
      <c r="Z27" s="3"/>
      <c r="AA27" s="3"/>
      <c r="AB27" s="3"/>
    </row>
    <row r="28" spans="1:28" ht="16" x14ac:dyDescent="0.2">
      <c r="A28" s="3"/>
      <c r="B28" s="3"/>
      <c r="C28" s="3"/>
      <c r="D28" s="3"/>
      <c r="E28" s="3"/>
      <c r="F28" s="3"/>
      <c r="G28" s="3"/>
      <c r="H28" s="3"/>
      <c r="I28" s="4"/>
      <c r="J28" s="4"/>
      <c r="K28" s="4"/>
      <c r="L28" s="3"/>
      <c r="M28" s="5"/>
      <c r="N28" s="3"/>
      <c r="O28" s="6"/>
      <c r="P28" s="6"/>
      <c r="Q28" s="7" t="str">
        <f t="shared" si="0"/>
        <v/>
      </c>
      <c r="R28" s="8" t="str">
        <f t="shared" si="1"/>
        <v/>
      </c>
      <c r="S28" s="9" t="str">
        <f t="shared" ca="1" si="2"/>
        <v/>
      </c>
      <c r="T28" s="9">
        <f t="shared" ca="1" si="3"/>
        <v>0</v>
      </c>
      <c r="U28" s="9" t="str">
        <f t="shared" ca="1" si="4"/>
        <v>Green</v>
      </c>
      <c r="V28" s="9" t="str">
        <f t="shared" si="5"/>
        <v/>
      </c>
      <c r="W28" s="3"/>
      <c r="X28" s="9" t="str">
        <f t="shared" ca="1" si="6"/>
        <v>Green</v>
      </c>
      <c r="Y28" s="3"/>
      <c r="Z28" s="3"/>
      <c r="AA28" s="3"/>
      <c r="AB28" s="3"/>
    </row>
    <row r="29" spans="1:28" ht="16" x14ac:dyDescent="0.2">
      <c r="A29" s="3"/>
      <c r="B29" s="3"/>
      <c r="C29" s="3"/>
      <c r="D29" s="3"/>
      <c r="E29" s="3"/>
      <c r="F29" s="3"/>
      <c r="G29" s="3"/>
      <c r="H29" s="3"/>
      <c r="I29" s="4"/>
      <c r="J29" s="4"/>
      <c r="K29" s="4"/>
      <c r="L29" s="3"/>
      <c r="M29" s="5"/>
      <c r="N29" s="3"/>
      <c r="O29" s="6"/>
      <c r="P29" s="6"/>
      <c r="Q29" s="7" t="str">
        <f t="shared" si="0"/>
        <v/>
      </c>
      <c r="R29" s="8" t="str">
        <f t="shared" si="1"/>
        <v/>
      </c>
      <c r="S29" s="9" t="str">
        <f t="shared" ca="1" si="2"/>
        <v/>
      </c>
      <c r="T29" s="9">
        <f t="shared" ca="1" si="3"/>
        <v>0</v>
      </c>
      <c r="U29" s="9" t="str">
        <f t="shared" ca="1" si="4"/>
        <v>Green</v>
      </c>
      <c r="V29" s="9" t="str">
        <f t="shared" si="5"/>
        <v/>
      </c>
      <c r="W29" s="3"/>
      <c r="X29" s="9" t="str">
        <f t="shared" ca="1" si="6"/>
        <v>Green</v>
      </c>
      <c r="Y29" s="3"/>
      <c r="Z29" s="3"/>
      <c r="AA29" s="3"/>
      <c r="AB29" s="3"/>
    </row>
    <row r="30" spans="1:28" ht="16" x14ac:dyDescent="0.2">
      <c r="A30" s="3"/>
      <c r="B30" s="3"/>
      <c r="C30" s="3"/>
      <c r="D30" s="3"/>
      <c r="E30" s="3"/>
      <c r="F30" s="3"/>
      <c r="G30" s="3"/>
      <c r="H30" s="3"/>
      <c r="I30" s="4"/>
      <c r="J30" s="4"/>
      <c r="K30" s="4"/>
      <c r="L30" s="3"/>
      <c r="M30" s="5"/>
      <c r="N30" s="3"/>
      <c r="O30" s="6"/>
      <c r="P30" s="6"/>
      <c r="Q30" s="7" t="str">
        <f t="shared" si="0"/>
        <v/>
      </c>
      <c r="R30" s="8" t="str">
        <f t="shared" si="1"/>
        <v/>
      </c>
      <c r="S30" s="9" t="str">
        <f t="shared" ca="1" si="2"/>
        <v/>
      </c>
      <c r="T30" s="9">
        <f t="shared" ca="1" si="3"/>
        <v>0</v>
      </c>
      <c r="U30" s="9" t="str">
        <f t="shared" ca="1" si="4"/>
        <v>Green</v>
      </c>
      <c r="V30" s="9" t="str">
        <f t="shared" si="5"/>
        <v/>
      </c>
      <c r="W30" s="3"/>
      <c r="X30" s="9" t="str">
        <f t="shared" ca="1" si="6"/>
        <v>Green</v>
      </c>
      <c r="Y30" s="3"/>
      <c r="Z30" s="3"/>
      <c r="AA30" s="3"/>
      <c r="AB30" s="3"/>
    </row>
    <row r="31" spans="1:28" ht="16" x14ac:dyDescent="0.2">
      <c r="A31" s="3"/>
      <c r="B31" s="3"/>
      <c r="C31" s="3"/>
      <c r="D31" s="3"/>
      <c r="E31" s="3"/>
      <c r="F31" s="3"/>
      <c r="G31" s="3"/>
      <c r="H31" s="3"/>
      <c r="I31" s="4"/>
      <c r="J31" s="4"/>
      <c r="K31" s="4"/>
      <c r="L31" s="3"/>
      <c r="M31" s="5"/>
      <c r="N31" s="3"/>
      <c r="O31" s="6"/>
      <c r="P31" s="6"/>
      <c r="Q31" s="7" t="str">
        <f t="shared" si="0"/>
        <v/>
      </c>
      <c r="R31" s="8" t="str">
        <f t="shared" si="1"/>
        <v/>
      </c>
      <c r="S31" s="9" t="str">
        <f t="shared" ca="1" si="2"/>
        <v/>
      </c>
      <c r="T31" s="9">
        <f t="shared" ca="1" si="3"/>
        <v>0</v>
      </c>
      <c r="U31" s="9" t="str">
        <f t="shared" ca="1" si="4"/>
        <v>Green</v>
      </c>
      <c r="V31" s="9" t="str">
        <f t="shared" si="5"/>
        <v/>
      </c>
      <c r="W31" s="3"/>
      <c r="X31" s="9" t="str">
        <f t="shared" ca="1" si="6"/>
        <v>Green</v>
      </c>
      <c r="Y31" s="3"/>
      <c r="Z31" s="3"/>
      <c r="AA31" s="3"/>
      <c r="AB31" s="3"/>
    </row>
    <row r="32" spans="1:28" ht="16" x14ac:dyDescent="0.2">
      <c r="A32" s="3"/>
      <c r="B32" s="3"/>
      <c r="C32" s="3"/>
      <c r="D32" s="3"/>
      <c r="E32" s="3"/>
      <c r="F32" s="3"/>
      <c r="G32" s="3"/>
      <c r="H32" s="3"/>
      <c r="I32" s="4"/>
      <c r="J32" s="4"/>
      <c r="K32" s="4"/>
      <c r="L32" s="3"/>
      <c r="M32" s="5"/>
      <c r="N32" s="3"/>
      <c r="O32" s="6"/>
      <c r="P32" s="6"/>
      <c r="Q32" s="7" t="str">
        <f t="shared" si="0"/>
        <v/>
      </c>
      <c r="R32" s="8" t="str">
        <f t="shared" si="1"/>
        <v/>
      </c>
      <c r="S32" s="9" t="str">
        <f t="shared" ca="1" si="2"/>
        <v/>
      </c>
      <c r="T32" s="9">
        <f t="shared" ca="1" si="3"/>
        <v>0</v>
      </c>
      <c r="U32" s="9" t="str">
        <f t="shared" ca="1" si="4"/>
        <v>Green</v>
      </c>
      <c r="V32" s="9" t="str">
        <f t="shared" si="5"/>
        <v/>
      </c>
      <c r="W32" s="3"/>
      <c r="X32" s="9" t="str">
        <f t="shared" ca="1" si="6"/>
        <v>Green</v>
      </c>
      <c r="Y32" s="3"/>
      <c r="Z32" s="3"/>
      <c r="AA32" s="3"/>
      <c r="AB32" s="3"/>
    </row>
    <row r="33" spans="1:28" ht="16" x14ac:dyDescent="0.2">
      <c r="A33" s="3"/>
      <c r="B33" s="3"/>
      <c r="C33" s="3"/>
      <c r="D33" s="3"/>
      <c r="E33" s="3"/>
      <c r="F33" s="3"/>
      <c r="G33" s="3"/>
      <c r="H33" s="3"/>
      <c r="I33" s="4"/>
      <c r="J33" s="4"/>
      <c r="K33" s="4"/>
      <c r="L33" s="3"/>
      <c r="M33" s="5"/>
      <c r="N33" s="3"/>
      <c r="O33" s="6"/>
      <c r="P33" s="6"/>
      <c r="Q33" s="7" t="str">
        <f t="shared" si="0"/>
        <v/>
      </c>
      <c r="R33" s="8" t="str">
        <f t="shared" si="1"/>
        <v/>
      </c>
      <c r="S33" s="9" t="str">
        <f t="shared" ca="1" si="2"/>
        <v/>
      </c>
      <c r="T33" s="9">
        <f t="shared" ca="1" si="3"/>
        <v>0</v>
      </c>
      <c r="U33" s="9" t="str">
        <f t="shared" ca="1" si="4"/>
        <v>Green</v>
      </c>
      <c r="V33" s="9" t="str">
        <f t="shared" si="5"/>
        <v/>
      </c>
      <c r="W33" s="3"/>
      <c r="X33" s="9" t="str">
        <f t="shared" ca="1" si="6"/>
        <v>Green</v>
      </c>
      <c r="Y33" s="3"/>
      <c r="Z33" s="3"/>
      <c r="AA33" s="3"/>
      <c r="AB33" s="3"/>
    </row>
    <row r="34" spans="1:28" ht="16" x14ac:dyDescent="0.2">
      <c r="A34" s="3"/>
      <c r="B34" s="3"/>
      <c r="C34" s="3"/>
      <c r="D34" s="3"/>
      <c r="E34" s="3"/>
      <c r="F34" s="3"/>
      <c r="G34" s="3"/>
      <c r="H34" s="3"/>
      <c r="I34" s="4"/>
      <c r="J34" s="4"/>
      <c r="K34" s="4"/>
      <c r="L34" s="3"/>
      <c r="M34" s="5"/>
      <c r="N34" s="3"/>
      <c r="O34" s="6"/>
      <c r="P34" s="6"/>
      <c r="Q34" s="7" t="str">
        <f t="shared" si="0"/>
        <v/>
      </c>
      <c r="R34" s="8" t="str">
        <f t="shared" si="1"/>
        <v/>
      </c>
      <c r="S34" s="9" t="str">
        <f t="shared" ca="1" si="2"/>
        <v/>
      </c>
      <c r="T34" s="9">
        <f t="shared" ca="1" si="3"/>
        <v>0</v>
      </c>
      <c r="U34" s="9" t="str">
        <f t="shared" ca="1" si="4"/>
        <v>Green</v>
      </c>
      <c r="V34" s="9" t="str">
        <f t="shared" si="5"/>
        <v/>
      </c>
      <c r="W34" s="3"/>
      <c r="X34" s="9" t="str">
        <f t="shared" ca="1" si="6"/>
        <v>Green</v>
      </c>
      <c r="Y34" s="3"/>
      <c r="Z34" s="3"/>
      <c r="AA34" s="3"/>
      <c r="AB34" s="3"/>
    </row>
    <row r="35" spans="1:28" ht="16" x14ac:dyDescent="0.2">
      <c r="A35" s="3"/>
      <c r="B35" s="3"/>
      <c r="C35" s="3"/>
      <c r="D35" s="3"/>
      <c r="E35" s="3"/>
      <c r="F35" s="3"/>
      <c r="G35" s="3"/>
      <c r="H35" s="3"/>
      <c r="I35" s="4"/>
      <c r="J35" s="4"/>
      <c r="K35" s="4"/>
      <c r="L35" s="3"/>
      <c r="M35" s="5"/>
      <c r="N35" s="3"/>
      <c r="O35" s="6"/>
      <c r="P35" s="6"/>
      <c r="Q35" s="7" t="str">
        <f t="shared" si="0"/>
        <v/>
      </c>
      <c r="R35" s="8" t="str">
        <f t="shared" si="1"/>
        <v/>
      </c>
      <c r="S35" s="9" t="str">
        <f t="shared" ca="1" si="2"/>
        <v/>
      </c>
      <c r="T35" s="9">
        <f t="shared" ca="1" si="3"/>
        <v>0</v>
      </c>
      <c r="U35" s="9" t="str">
        <f t="shared" ca="1" si="4"/>
        <v>Green</v>
      </c>
      <c r="V35" s="9" t="str">
        <f t="shared" si="5"/>
        <v/>
      </c>
      <c r="W35" s="3"/>
      <c r="X35" s="9" t="str">
        <f t="shared" ca="1" si="6"/>
        <v>Green</v>
      </c>
      <c r="Y35" s="3"/>
      <c r="Z35" s="3"/>
      <c r="AA35" s="3"/>
      <c r="AB35" s="3"/>
    </row>
    <row r="36" spans="1:28" ht="16" x14ac:dyDescent="0.2">
      <c r="A36" s="3"/>
      <c r="B36" s="3"/>
      <c r="C36" s="3"/>
      <c r="D36" s="3"/>
      <c r="E36" s="3"/>
      <c r="F36" s="3"/>
      <c r="G36" s="3"/>
      <c r="H36" s="3"/>
      <c r="I36" s="4"/>
      <c r="J36" s="4"/>
      <c r="K36" s="4"/>
      <c r="L36" s="3"/>
      <c r="M36" s="5"/>
      <c r="N36" s="3"/>
      <c r="O36" s="6"/>
      <c r="P36" s="6"/>
      <c r="Q36" s="7" t="str">
        <f t="shared" si="0"/>
        <v/>
      </c>
      <c r="R36" s="8" t="str">
        <f t="shared" si="1"/>
        <v/>
      </c>
      <c r="S36" s="9" t="str">
        <f t="shared" ca="1" si="2"/>
        <v/>
      </c>
      <c r="T36" s="9">
        <f t="shared" ca="1" si="3"/>
        <v>0</v>
      </c>
      <c r="U36" s="9" t="str">
        <f t="shared" ca="1" si="4"/>
        <v>Green</v>
      </c>
      <c r="V36" s="9" t="str">
        <f t="shared" si="5"/>
        <v/>
      </c>
      <c r="W36" s="3"/>
      <c r="X36" s="9" t="str">
        <f t="shared" ca="1" si="6"/>
        <v>Green</v>
      </c>
      <c r="Y36" s="3"/>
      <c r="Z36" s="3"/>
      <c r="AA36" s="3"/>
      <c r="AB36" s="3"/>
    </row>
    <row r="37" spans="1:28" ht="16" x14ac:dyDescent="0.2">
      <c r="A37" s="3"/>
      <c r="B37" s="3"/>
      <c r="C37" s="3"/>
      <c r="D37" s="3"/>
      <c r="E37" s="3"/>
      <c r="F37" s="3"/>
      <c r="G37" s="3"/>
      <c r="H37" s="3"/>
      <c r="I37" s="4"/>
      <c r="J37" s="4"/>
      <c r="K37" s="4"/>
      <c r="L37" s="3"/>
      <c r="M37" s="5"/>
      <c r="N37" s="3"/>
      <c r="O37" s="6"/>
      <c r="P37" s="6"/>
      <c r="Q37" s="7" t="str">
        <f t="shared" ref="Q37:Q68" si="7">IF(OR(O37="",P37=""),"",O37-P37)</f>
        <v/>
      </c>
      <c r="R37" s="8" t="str">
        <f t="shared" ref="R37:R68" si="8">IF(OR(O37="",O37=0,P37=""),"",Q37/O37)</f>
        <v/>
      </c>
      <c r="S37" s="9" t="str">
        <f t="shared" ref="S37:S68" ca="1" si="9">IF(J37="","",J37-TODAY())</f>
        <v/>
      </c>
      <c r="T37" s="9">
        <f t="shared" ref="T37:T68" ca="1" si="10">IF(OR(L37="Completed",J37=""),0,MAX(0,TODAY()-J37))</f>
        <v>0</v>
      </c>
      <c r="U37" s="9" t="str">
        <f t="shared" ref="U37:U68" ca="1" si="11">IF(L37="Completed","Green",IF(L37="Cancelled","Blue",IF(L37="On Hold","Amber",IF(T37&gt;0,"Red",IF(S37&lt;=7,"Amber","Green")))))</f>
        <v>Green</v>
      </c>
      <c r="V37" s="9" t="str">
        <f t="shared" ref="V37:V68" si="12">IF(Q37="","",IF(Q37&lt;0,"Red",IF(R37&lt;=0.1,"Green","Amber")))</f>
        <v/>
      </c>
      <c r="W37" s="3"/>
      <c r="X37" s="9" t="str">
        <f t="shared" ref="X37:X68" ca="1" si="13">IF(OR(U37="Red",V37="Red",W37="Red"),"Red",IF(OR(U37="Amber",V37="Amber",W37="Amber",W37="Not Evidenced"),"Amber",IF(L37="Completed","Green","Green")))</f>
        <v>Green</v>
      </c>
      <c r="Y37" s="3"/>
      <c r="Z37" s="3"/>
      <c r="AA37" s="3"/>
      <c r="AB37" s="3"/>
    </row>
    <row r="38" spans="1:28" ht="16" x14ac:dyDescent="0.2">
      <c r="A38" s="3"/>
      <c r="B38" s="3"/>
      <c r="C38" s="3"/>
      <c r="D38" s="3"/>
      <c r="E38" s="3"/>
      <c r="F38" s="3"/>
      <c r="G38" s="3"/>
      <c r="H38" s="3"/>
      <c r="I38" s="4"/>
      <c r="J38" s="4"/>
      <c r="K38" s="4"/>
      <c r="L38" s="3"/>
      <c r="M38" s="5"/>
      <c r="N38" s="3"/>
      <c r="O38" s="6"/>
      <c r="P38" s="6"/>
      <c r="Q38" s="7" t="str">
        <f t="shared" si="7"/>
        <v/>
      </c>
      <c r="R38" s="8" t="str">
        <f t="shared" si="8"/>
        <v/>
      </c>
      <c r="S38" s="9" t="str">
        <f t="shared" ca="1" si="9"/>
        <v/>
      </c>
      <c r="T38" s="9">
        <f t="shared" ca="1" si="10"/>
        <v>0</v>
      </c>
      <c r="U38" s="9" t="str">
        <f t="shared" ca="1" si="11"/>
        <v>Green</v>
      </c>
      <c r="V38" s="9" t="str">
        <f t="shared" si="12"/>
        <v/>
      </c>
      <c r="W38" s="3"/>
      <c r="X38" s="9" t="str">
        <f t="shared" ca="1" si="13"/>
        <v>Green</v>
      </c>
      <c r="Y38" s="3"/>
      <c r="Z38" s="3"/>
      <c r="AA38" s="3"/>
      <c r="AB38" s="3"/>
    </row>
    <row r="39" spans="1:28" ht="16" x14ac:dyDescent="0.2">
      <c r="A39" s="3"/>
      <c r="B39" s="3"/>
      <c r="C39" s="3"/>
      <c r="D39" s="3"/>
      <c r="E39" s="3"/>
      <c r="F39" s="3"/>
      <c r="G39" s="3"/>
      <c r="H39" s="3"/>
      <c r="I39" s="4"/>
      <c r="J39" s="4"/>
      <c r="K39" s="4"/>
      <c r="L39" s="3"/>
      <c r="M39" s="5"/>
      <c r="N39" s="3"/>
      <c r="O39" s="6"/>
      <c r="P39" s="6"/>
      <c r="Q39" s="7" t="str">
        <f t="shared" si="7"/>
        <v/>
      </c>
      <c r="R39" s="8" t="str">
        <f t="shared" si="8"/>
        <v/>
      </c>
      <c r="S39" s="9" t="str">
        <f t="shared" ca="1" si="9"/>
        <v/>
      </c>
      <c r="T39" s="9">
        <f t="shared" ca="1" si="10"/>
        <v>0</v>
      </c>
      <c r="U39" s="9" t="str">
        <f t="shared" ca="1" si="11"/>
        <v>Green</v>
      </c>
      <c r="V39" s="9" t="str">
        <f t="shared" si="12"/>
        <v/>
      </c>
      <c r="W39" s="3"/>
      <c r="X39" s="9" t="str">
        <f t="shared" ca="1" si="13"/>
        <v>Green</v>
      </c>
      <c r="Y39" s="3"/>
      <c r="Z39" s="3"/>
      <c r="AA39" s="3"/>
      <c r="AB39" s="3"/>
    </row>
    <row r="40" spans="1:28" ht="16" x14ac:dyDescent="0.2">
      <c r="A40" s="3"/>
      <c r="B40" s="3"/>
      <c r="C40" s="3"/>
      <c r="D40" s="3"/>
      <c r="E40" s="3"/>
      <c r="F40" s="3"/>
      <c r="G40" s="3"/>
      <c r="H40" s="3"/>
      <c r="I40" s="4"/>
      <c r="J40" s="4"/>
      <c r="K40" s="4"/>
      <c r="L40" s="3"/>
      <c r="M40" s="5"/>
      <c r="N40" s="3"/>
      <c r="O40" s="6"/>
      <c r="P40" s="6"/>
      <c r="Q40" s="7" t="str">
        <f t="shared" si="7"/>
        <v/>
      </c>
      <c r="R40" s="8" t="str">
        <f t="shared" si="8"/>
        <v/>
      </c>
      <c r="S40" s="9" t="str">
        <f t="shared" ca="1" si="9"/>
        <v/>
      </c>
      <c r="T40" s="9">
        <f t="shared" ca="1" si="10"/>
        <v>0</v>
      </c>
      <c r="U40" s="9" t="str">
        <f t="shared" ca="1" si="11"/>
        <v>Green</v>
      </c>
      <c r="V40" s="9" t="str">
        <f t="shared" si="12"/>
        <v/>
      </c>
      <c r="W40" s="3"/>
      <c r="X40" s="9" t="str">
        <f t="shared" ca="1" si="13"/>
        <v>Green</v>
      </c>
      <c r="Y40" s="3"/>
      <c r="Z40" s="3"/>
      <c r="AA40" s="3"/>
      <c r="AB40" s="3"/>
    </row>
    <row r="41" spans="1:28" ht="16" x14ac:dyDescent="0.2">
      <c r="A41" s="3"/>
      <c r="B41" s="3"/>
      <c r="C41" s="3"/>
      <c r="D41" s="3"/>
      <c r="E41" s="3"/>
      <c r="F41" s="3"/>
      <c r="G41" s="3"/>
      <c r="H41" s="3"/>
      <c r="I41" s="4"/>
      <c r="J41" s="4"/>
      <c r="K41" s="4"/>
      <c r="L41" s="3"/>
      <c r="M41" s="5"/>
      <c r="N41" s="3"/>
      <c r="O41" s="6"/>
      <c r="P41" s="6"/>
      <c r="Q41" s="7" t="str">
        <f t="shared" si="7"/>
        <v/>
      </c>
      <c r="R41" s="8" t="str">
        <f t="shared" si="8"/>
        <v/>
      </c>
      <c r="S41" s="9" t="str">
        <f t="shared" ca="1" si="9"/>
        <v/>
      </c>
      <c r="T41" s="9">
        <f t="shared" ca="1" si="10"/>
        <v>0</v>
      </c>
      <c r="U41" s="9" t="str">
        <f t="shared" ca="1" si="11"/>
        <v>Green</v>
      </c>
      <c r="V41" s="9" t="str">
        <f t="shared" si="12"/>
        <v/>
      </c>
      <c r="W41" s="3"/>
      <c r="X41" s="9" t="str">
        <f t="shared" ca="1" si="13"/>
        <v>Green</v>
      </c>
      <c r="Y41" s="3"/>
      <c r="Z41" s="3"/>
      <c r="AA41" s="3"/>
      <c r="AB41" s="3"/>
    </row>
    <row r="42" spans="1:28" ht="16" x14ac:dyDescent="0.2">
      <c r="A42" s="3"/>
      <c r="B42" s="3"/>
      <c r="C42" s="3"/>
      <c r="D42" s="3"/>
      <c r="E42" s="3"/>
      <c r="F42" s="3"/>
      <c r="G42" s="3"/>
      <c r="H42" s="3"/>
      <c r="I42" s="4"/>
      <c r="J42" s="4"/>
      <c r="K42" s="4"/>
      <c r="L42" s="3"/>
      <c r="M42" s="5"/>
      <c r="N42" s="3"/>
      <c r="O42" s="6"/>
      <c r="P42" s="6"/>
      <c r="Q42" s="7" t="str">
        <f t="shared" si="7"/>
        <v/>
      </c>
      <c r="R42" s="8" t="str">
        <f t="shared" si="8"/>
        <v/>
      </c>
      <c r="S42" s="9" t="str">
        <f t="shared" ca="1" si="9"/>
        <v/>
      </c>
      <c r="T42" s="9">
        <f t="shared" ca="1" si="10"/>
        <v>0</v>
      </c>
      <c r="U42" s="9" t="str">
        <f t="shared" ca="1" si="11"/>
        <v>Green</v>
      </c>
      <c r="V42" s="9" t="str">
        <f t="shared" si="12"/>
        <v/>
      </c>
      <c r="W42" s="3"/>
      <c r="X42" s="9" t="str">
        <f t="shared" ca="1" si="13"/>
        <v>Green</v>
      </c>
      <c r="Y42" s="3"/>
      <c r="Z42" s="3"/>
      <c r="AA42" s="3"/>
      <c r="AB42" s="3"/>
    </row>
    <row r="43" spans="1:28" ht="16" x14ac:dyDescent="0.2">
      <c r="A43" s="3"/>
      <c r="B43" s="3"/>
      <c r="C43" s="3"/>
      <c r="D43" s="3"/>
      <c r="E43" s="3"/>
      <c r="F43" s="3"/>
      <c r="G43" s="3"/>
      <c r="H43" s="3"/>
      <c r="I43" s="4"/>
      <c r="J43" s="4"/>
      <c r="K43" s="4"/>
      <c r="L43" s="3"/>
      <c r="M43" s="5"/>
      <c r="N43" s="3"/>
      <c r="O43" s="6"/>
      <c r="P43" s="6"/>
      <c r="Q43" s="7" t="str">
        <f t="shared" si="7"/>
        <v/>
      </c>
      <c r="R43" s="8" t="str">
        <f t="shared" si="8"/>
        <v/>
      </c>
      <c r="S43" s="9" t="str">
        <f t="shared" ca="1" si="9"/>
        <v/>
      </c>
      <c r="T43" s="9">
        <f t="shared" ca="1" si="10"/>
        <v>0</v>
      </c>
      <c r="U43" s="9" t="str">
        <f t="shared" ca="1" si="11"/>
        <v>Green</v>
      </c>
      <c r="V43" s="9" t="str">
        <f t="shared" si="12"/>
        <v/>
      </c>
      <c r="W43" s="3"/>
      <c r="X43" s="9" t="str">
        <f t="shared" ca="1" si="13"/>
        <v>Green</v>
      </c>
      <c r="Y43" s="3"/>
      <c r="Z43" s="3"/>
      <c r="AA43" s="3"/>
      <c r="AB43" s="3"/>
    </row>
    <row r="44" spans="1:28" ht="16" x14ac:dyDescent="0.2">
      <c r="A44" s="3"/>
      <c r="B44" s="3"/>
      <c r="C44" s="3"/>
      <c r="D44" s="3"/>
      <c r="E44" s="3"/>
      <c r="F44" s="3"/>
      <c r="G44" s="3"/>
      <c r="H44" s="3"/>
      <c r="I44" s="4"/>
      <c r="J44" s="4"/>
      <c r="K44" s="4"/>
      <c r="L44" s="3"/>
      <c r="M44" s="5"/>
      <c r="N44" s="3"/>
      <c r="O44" s="6"/>
      <c r="P44" s="6"/>
      <c r="Q44" s="7" t="str">
        <f t="shared" si="7"/>
        <v/>
      </c>
      <c r="R44" s="8" t="str">
        <f t="shared" si="8"/>
        <v/>
      </c>
      <c r="S44" s="9" t="str">
        <f t="shared" ca="1" si="9"/>
        <v/>
      </c>
      <c r="T44" s="9">
        <f t="shared" ca="1" si="10"/>
        <v>0</v>
      </c>
      <c r="U44" s="9" t="str">
        <f t="shared" ca="1" si="11"/>
        <v>Green</v>
      </c>
      <c r="V44" s="9" t="str">
        <f t="shared" si="12"/>
        <v/>
      </c>
      <c r="W44" s="3"/>
      <c r="X44" s="9" t="str">
        <f t="shared" ca="1" si="13"/>
        <v>Green</v>
      </c>
      <c r="Y44" s="3"/>
      <c r="Z44" s="3"/>
      <c r="AA44" s="3"/>
      <c r="AB44" s="3"/>
    </row>
    <row r="45" spans="1:28" ht="16" x14ac:dyDescent="0.2">
      <c r="A45" s="3"/>
      <c r="B45" s="3"/>
      <c r="C45" s="3"/>
      <c r="D45" s="3"/>
      <c r="E45" s="3"/>
      <c r="F45" s="3"/>
      <c r="G45" s="3"/>
      <c r="H45" s="3"/>
      <c r="I45" s="4"/>
      <c r="J45" s="4"/>
      <c r="K45" s="4"/>
      <c r="L45" s="3"/>
      <c r="M45" s="5"/>
      <c r="N45" s="3"/>
      <c r="O45" s="6"/>
      <c r="P45" s="6"/>
      <c r="Q45" s="7" t="str">
        <f t="shared" si="7"/>
        <v/>
      </c>
      <c r="R45" s="8" t="str">
        <f t="shared" si="8"/>
        <v/>
      </c>
      <c r="S45" s="9" t="str">
        <f t="shared" ca="1" si="9"/>
        <v/>
      </c>
      <c r="T45" s="9">
        <f t="shared" ca="1" si="10"/>
        <v>0</v>
      </c>
      <c r="U45" s="9" t="str">
        <f t="shared" ca="1" si="11"/>
        <v>Green</v>
      </c>
      <c r="V45" s="9" t="str">
        <f t="shared" si="12"/>
        <v/>
      </c>
      <c r="W45" s="3"/>
      <c r="X45" s="9" t="str">
        <f t="shared" ca="1" si="13"/>
        <v>Green</v>
      </c>
      <c r="Y45" s="3"/>
      <c r="Z45" s="3"/>
      <c r="AA45" s="3"/>
      <c r="AB45" s="3"/>
    </row>
    <row r="46" spans="1:28" ht="16" x14ac:dyDescent="0.2">
      <c r="A46" s="3"/>
      <c r="B46" s="3"/>
      <c r="C46" s="3"/>
      <c r="D46" s="3"/>
      <c r="E46" s="3"/>
      <c r="F46" s="3"/>
      <c r="G46" s="3"/>
      <c r="H46" s="3"/>
      <c r="I46" s="4"/>
      <c r="J46" s="4"/>
      <c r="K46" s="4"/>
      <c r="L46" s="3"/>
      <c r="M46" s="5"/>
      <c r="N46" s="3"/>
      <c r="O46" s="6"/>
      <c r="P46" s="6"/>
      <c r="Q46" s="7" t="str">
        <f t="shared" si="7"/>
        <v/>
      </c>
      <c r="R46" s="8" t="str">
        <f t="shared" si="8"/>
        <v/>
      </c>
      <c r="S46" s="9" t="str">
        <f t="shared" ca="1" si="9"/>
        <v/>
      </c>
      <c r="T46" s="9">
        <f t="shared" ca="1" si="10"/>
        <v>0</v>
      </c>
      <c r="U46" s="9" t="str">
        <f t="shared" ca="1" si="11"/>
        <v>Green</v>
      </c>
      <c r="V46" s="9" t="str">
        <f t="shared" si="12"/>
        <v/>
      </c>
      <c r="W46" s="3"/>
      <c r="X46" s="9" t="str">
        <f t="shared" ca="1" si="13"/>
        <v>Green</v>
      </c>
      <c r="Y46" s="3"/>
      <c r="Z46" s="3"/>
      <c r="AA46" s="3"/>
      <c r="AB46" s="3"/>
    </row>
    <row r="47" spans="1:28" ht="16" x14ac:dyDescent="0.2">
      <c r="A47" s="3"/>
      <c r="B47" s="3"/>
      <c r="C47" s="3"/>
      <c r="D47" s="3"/>
      <c r="E47" s="3"/>
      <c r="F47" s="3"/>
      <c r="G47" s="3"/>
      <c r="H47" s="3"/>
      <c r="I47" s="4"/>
      <c r="J47" s="4"/>
      <c r="K47" s="4"/>
      <c r="L47" s="3"/>
      <c r="M47" s="5"/>
      <c r="N47" s="3"/>
      <c r="O47" s="6"/>
      <c r="P47" s="6"/>
      <c r="Q47" s="7" t="str">
        <f t="shared" si="7"/>
        <v/>
      </c>
      <c r="R47" s="8" t="str">
        <f t="shared" si="8"/>
        <v/>
      </c>
      <c r="S47" s="9" t="str">
        <f t="shared" ca="1" si="9"/>
        <v/>
      </c>
      <c r="T47" s="9">
        <f t="shared" ca="1" si="10"/>
        <v>0</v>
      </c>
      <c r="U47" s="9" t="str">
        <f t="shared" ca="1" si="11"/>
        <v>Green</v>
      </c>
      <c r="V47" s="9" t="str">
        <f t="shared" si="12"/>
        <v/>
      </c>
      <c r="W47" s="3"/>
      <c r="X47" s="9" t="str">
        <f t="shared" ca="1" si="13"/>
        <v>Green</v>
      </c>
      <c r="Y47" s="3"/>
      <c r="Z47" s="3"/>
      <c r="AA47" s="3"/>
      <c r="AB47" s="3"/>
    </row>
    <row r="48" spans="1:28" ht="16" x14ac:dyDescent="0.2">
      <c r="A48" s="3"/>
      <c r="B48" s="3"/>
      <c r="C48" s="3"/>
      <c r="D48" s="3"/>
      <c r="E48" s="3"/>
      <c r="F48" s="3"/>
      <c r="G48" s="3"/>
      <c r="H48" s="3"/>
      <c r="I48" s="4"/>
      <c r="J48" s="4"/>
      <c r="K48" s="4"/>
      <c r="L48" s="3"/>
      <c r="M48" s="5"/>
      <c r="N48" s="3"/>
      <c r="O48" s="6"/>
      <c r="P48" s="6"/>
      <c r="Q48" s="7" t="str">
        <f t="shared" si="7"/>
        <v/>
      </c>
      <c r="R48" s="8" t="str">
        <f t="shared" si="8"/>
        <v/>
      </c>
      <c r="S48" s="9" t="str">
        <f t="shared" ca="1" si="9"/>
        <v/>
      </c>
      <c r="T48" s="9">
        <f t="shared" ca="1" si="10"/>
        <v>0</v>
      </c>
      <c r="U48" s="9" t="str">
        <f t="shared" ca="1" si="11"/>
        <v>Green</v>
      </c>
      <c r="V48" s="9" t="str">
        <f t="shared" si="12"/>
        <v/>
      </c>
      <c r="W48" s="3"/>
      <c r="X48" s="9" t="str">
        <f t="shared" ca="1" si="13"/>
        <v>Green</v>
      </c>
      <c r="Y48" s="3"/>
      <c r="Z48" s="3"/>
      <c r="AA48" s="3"/>
      <c r="AB48" s="3"/>
    </row>
    <row r="49" spans="1:28" ht="16" x14ac:dyDescent="0.2">
      <c r="A49" s="3"/>
      <c r="B49" s="3"/>
      <c r="C49" s="3"/>
      <c r="D49" s="3"/>
      <c r="E49" s="3"/>
      <c r="F49" s="3"/>
      <c r="G49" s="3"/>
      <c r="H49" s="3"/>
      <c r="I49" s="4"/>
      <c r="J49" s="4"/>
      <c r="K49" s="4"/>
      <c r="L49" s="3"/>
      <c r="M49" s="5"/>
      <c r="N49" s="3"/>
      <c r="O49" s="6"/>
      <c r="P49" s="6"/>
      <c r="Q49" s="7" t="str">
        <f t="shared" si="7"/>
        <v/>
      </c>
      <c r="R49" s="8" t="str">
        <f t="shared" si="8"/>
        <v/>
      </c>
      <c r="S49" s="9" t="str">
        <f t="shared" ca="1" si="9"/>
        <v/>
      </c>
      <c r="T49" s="9">
        <f t="shared" ca="1" si="10"/>
        <v>0</v>
      </c>
      <c r="U49" s="9" t="str">
        <f t="shared" ca="1" si="11"/>
        <v>Green</v>
      </c>
      <c r="V49" s="9" t="str">
        <f t="shared" si="12"/>
        <v/>
      </c>
      <c r="W49" s="3"/>
      <c r="X49" s="9" t="str">
        <f t="shared" ca="1" si="13"/>
        <v>Green</v>
      </c>
      <c r="Y49" s="3"/>
      <c r="Z49" s="3"/>
      <c r="AA49" s="3"/>
      <c r="AB49" s="3"/>
    </row>
    <row r="50" spans="1:28" ht="16" x14ac:dyDescent="0.2">
      <c r="A50" s="3"/>
      <c r="B50" s="3"/>
      <c r="C50" s="3"/>
      <c r="D50" s="3"/>
      <c r="E50" s="3"/>
      <c r="F50" s="3"/>
      <c r="G50" s="3"/>
      <c r="H50" s="3"/>
      <c r="I50" s="4"/>
      <c r="J50" s="4"/>
      <c r="K50" s="4"/>
      <c r="L50" s="3"/>
      <c r="M50" s="5"/>
      <c r="N50" s="3"/>
      <c r="O50" s="6"/>
      <c r="P50" s="6"/>
      <c r="Q50" s="7" t="str">
        <f t="shared" si="7"/>
        <v/>
      </c>
      <c r="R50" s="8" t="str">
        <f t="shared" si="8"/>
        <v/>
      </c>
      <c r="S50" s="9" t="str">
        <f t="shared" ca="1" si="9"/>
        <v/>
      </c>
      <c r="T50" s="9">
        <f t="shared" ca="1" si="10"/>
        <v>0</v>
      </c>
      <c r="U50" s="9" t="str">
        <f t="shared" ca="1" si="11"/>
        <v>Green</v>
      </c>
      <c r="V50" s="9" t="str">
        <f t="shared" si="12"/>
        <v/>
      </c>
      <c r="W50" s="3"/>
      <c r="X50" s="9" t="str">
        <f t="shared" ca="1" si="13"/>
        <v>Green</v>
      </c>
      <c r="Y50" s="3"/>
      <c r="Z50" s="3"/>
      <c r="AA50" s="3"/>
      <c r="AB50" s="3"/>
    </row>
    <row r="51" spans="1:28" ht="16" x14ac:dyDescent="0.2">
      <c r="A51" s="3"/>
      <c r="B51" s="3"/>
      <c r="C51" s="3"/>
      <c r="D51" s="3"/>
      <c r="E51" s="3"/>
      <c r="F51" s="3"/>
      <c r="G51" s="3"/>
      <c r="H51" s="3"/>
      <c r="I51" s="4"/>
      <c r="J51" s="4"/>
      <c r="K51" s="4"/>
      <c r="L51" s="3"/>
      <c r="M51" s="5"/>
      <c r="N51" s="3"/>
      <c r="O51" s="6"/>
      <c r="P51" s="6"/>
      <c r="Q51" s="7" t="str">
        <f t="shared" si="7"/>
        <v/>
      </c>
      <c r="R51" s="8" t="str">
        <f t="shared" si="8"/>
        <v/>
      </c>
      <c r="S51" s="9" t="str">
        <f t="shared" ca="1" si="9"/>
        <v/>
      </c>
      <c r="T51" s="9">
        <f t="shared" ca="1" si="10"/>
        <v>0</v>
      </c>
      <c r="U51" s="9" t="str">
        <f t="shared" ca="1" si="11"/>
        <v>Green</v>
      </c>
      <c r="V51" s="9" t="str">
        <f t="shared" si="12"/>
        <v/>
      </c>
      <c r="W51" s="3"/>
      <c r="X51" s="9" t="str">
        <f t="shared" ca="1" si="13"/>
        <v>Green</v>
      </c>
      <c r="Y51" s="3"/>
      <c r="Z51" s="3"/>
      <c r="AA51" s="3"/>
      <c r="AB51" s="3"/>
    </row>
    <row r="52" spans="1:28" ht="16" x14ac:dyDescent="0.2">
      <c r="A52" s="3"/>
      <c r="B52" s="3"/>
      <c r="C52" s="3"/>
      <c r="D52" s="3"/>
      <c r="E52" s="3"/>
      <c r="F52" s="3"/>
      <c r="G52" s="3"/>
      <c r="H52" s="3"/>
      <c r="I52" s="4"/>
      <c r="J52" s="4"/>
      <c r="K52" s="4"/>
      <c r="L52" s="3"/>
      <c r="M52" s="5"/>
      <c r="N52" s="3"/>
      <c r="O52" s="6"/>
      <c r="P52" s="6"/>
      <c r="Q52" s="7" t="str">
        <f t="shared" si="7"/>
        <v/>
      </c>
      <c r="R52" s="8" t="str">
        <f t="shared" si="8"/>
        <v/>
      </c>
      <c r="S52" s="9" t="str">
        <f t="shared" ca="1" si="9"/>
        <v/>
      </c>
      <c r="T52" s="9">
        <f t="shared" ca="1" si="10"/>
        <v>0</v>
      </c>
      <c r="U52" s="9" t="str">
        <f t="shared" ca="1" si="11"/>
        <v>Green</v>
      </c>
      <c r="V52" s="9" t="str">
        <f t="shared" si="12"/>
        <v/>
      </c>
      <c r="W52" s="3"/>
      <c r="X52" s="9" t="str">
        <f t="shared" ca="1" si="13"/>
        <v>Green</v>
      </c>
      <c r="Y52" s="3"/>
      <c r="Z52" s="3"/>
      <c r="AA52" s="3"/>
      <c r="AB52" s="3"/>
    </row>
    <row r="53" spans="1:28" ht="16" x14ac:dyDescent="0.2">
      <c r="A53" s="3"/>
      <c r="B53" s="3"/>
      <c r="C53" s="3"/>
      <c r="D53" s="3"/>
      <c r="E53" s="3"/>
      <c r="F53" s="3"/>
      <c r="G53" s="3"/>
      <c r="H53" s="3"/>
      <c r="I53" s="4"/>
      <c r="J53" s="4"/>
      <c r="K53" s="4"/>
      <c r="L53" s="3"/>
      <c r="M53" s="5"/>
      <c r="N53" s="3"/>
      <c r="O53" s="6"/>
      <c r="P53" s="6"/>
      <c r="Q53" s="7" t="str">
        <f t="shared" si="7"/>
        <v/>
      </c>
      <c r="R53" s="8" t="str">
        <f t="shared" si="8"/>
        <v/>
      </c>
      <c r="S53" s="9" t="str">
        <f t="shared" ca="1" si="9"/>
        <v/>
      </c>
      <c r="T53" s="9">
        <f t="shared" ca="1" si="10"/>
        <v>0</v>
      </c>
      <c r="U53" s="9" t="str">
        <f t="shared" ca="1" si="11"/>
        <v>Green</v>
      </c>
      <c r="V53" s="9" t="str">
        <f t="shared" si="12"/>
        <v/>
      </c>
      <c r="W53" s="3"/>
      <c r="X53" s="9" t="str">
        <f t="shared" ca="1" si="13"/>
        <v>Green</v>
      </c>
      <c r="Y53" s="3"/>
      <c r="Z53" s="3"/>
      <c r="AA53" s="3"/>
      <c r="AB53" s="3"/>
    </row>
    <row r="54" spans="1:28" ht="16" x14ac:dyDescent="0.2">
      <c r="A54" s="3"/>
      <c r="B54" s="3"/>
      <c r="C54" s="3"/>
      <c r="D54" s="3"/>
      <c r="E54" s="3"/>
      <c r="F54" s="3"/>
      <c r="G54" s="3"/>
      <c r="H54" s="3"/>
      <c r="I54" s="4"/>
      <c r="J54" s="4"/>
      <c r="K54" s="4"/>
      <c r="L54" s="3"/>
      <c r="M54" s="5"/>
      <c r="N54" s="3"/>
      <c r="O54" s="6"/>
      <c r="P54" s="6"/>
      <c r="Q54" s="7" t="str">
        <f t="shared" si="7"/>
        <v/>
      </c>
      <c r="R54" s="8" t="str">
        <f t="shared" si="8"/>
        <v/>
      </c>
      <c r="S54" s="9" t="str">
        <f t="shared" ca="1" si="9"/>
        <v/>
      </c>
      <c r="T54" s="9">
        <f t="shared" ca="1" si="10"/>
        <v>0</v>
      </c>
      <c r="U54" s="9" t="str">
        <f t="shared" ca="1" si="11"/>
        <v>Green</v>
      </c>
      <c r="V54" s="9" t="str">
        <f t="shared" si="12"/>
        <v/>
      </c>
      <c r="W54" s="3"/>
      <c r="X54" s="9" t="str">
        <f t="shared" ca="1" si="13"/>
        <v>Green</v>
      </c>
      <c r="Y54" s="3"/>
      <c r="Z54" s="3"/>
      <c r="AA54" s="3"/>
      <c r="AB54" s="3"/>
    </row>
    <row r="55" spans="1:28" ht="16" x14ac:dyDescent="0.2">
      <c r="A55" s="3"/>
      <c r="B55" s="3"/>
      <c r="C55" s="3"/>
      <c r="D55" s="3"/>
      <c r="E55" s="3"/>
      <c r="F55" s="3"/>
      <c r="G55" s="3"/>
      <c r="H55" s="3"/>
      <c r="I55" s="4"/>
      <c r="J55" s="4"/>
      <c r="K55" s="4"/>
      <c r="L55" s="3"/>
      <c r="M55" s="5"/>
      <c r="N55" s="3"/>
      <c r="O55" s="6"/>
      <c r="P55" s="6"/>
      <c r="Q55" s="7" t="str">
        <f t="shared" si="7"/>
        <v/>
      </c>
      <c r="R55" s="8" t="str">
        <f t="shared" si="8"/>
        <v/>
      </c>
      <c r="S55" s="9" t="str">
        <f t="shared" ca="1" si="9"/>
        <v/>
      </c>
      <c r="T55" s="9">
        <f t="shared" ca="1" si="10"/>
        <v>0</v>
      </c>
      <c r="U55" s="9" t="str">
        <f t="shared" ca="1" si="11"/>
        <v>Green</v>
      </c>
      <c r="V55" s="9" t="str">
        <f t="shared" si="12"/>
        <v/>
      </c>
      <c r="W55" s="3"/>
      <c r="X55" s="9" t="str">
        <f t="shared" ca="1" si="13"/>
        <v>Green</v>
      </c>
      <c r="Y55" s="3"/>
      <c r="Z55" s="3"/>
      <c r="AA55" s="3"/>
      <c r="AB55" s="3"/>
    </row>
    <row r="56" spans="1:28" ht="16" x14ac:dyDescent="0.2">
      <c r="A56" s="3"/>
      <c r="B56" s="3"/>
      <c r="C56" s="3"/>
      <c r="D56" s="3"/>
      <c r="E56" s="3"/>
      <c r="F56" s="3"/>
      <c r="G56" s="3"/>
      <c r="H56" s="3"/>
      <c r="I56" s="4"/>
      <c r="J56" s="4"/>
      <c r="K56" s="4"/>
      <c r="L56" s="3"/>
      <c r="M56" s="5"/>
      <c r="N56" s="3"/>
      <c r="O56" s="6"/>
      <c r="P56" s="6"/>
      <c r="Q56" s="7" t="str">
        <f t="shared" si="7"/>
        <v/>
      </c>
      <c r="R56" s="8" t="str">
        <f t="shared" si="8"/>
        <v/>
      </c>
      <c r="S56" s="9" t="str">
        <f t="shared" ca="1" si="9"/>
        <v/>
      </c>
      <c r="T56" s="9">
        <f t="shared" ca="1" si="10"/>
        <v>0</v>
      </c>
      <c r="U56" s="9" t="str">
        <f t="shared" ca="1" si="11"/>
        <v>Green</v>
      </c>
      <c r="V56" s="9" t="str">
        <f t="shared" si="12"/>
        <v/>
      </c>
      <c r="W56" s="3"/>
      <c r="X56" s="9" t="str">
        <f t="shared" ca="1" si="13"/>
        <v>Green</v>
      </c>
      <c r="Y56" s="3"/>
      <c r="Z56" s="3"/>
      <c r="AA56" s="3"/>
      <c r="AB56" s="3"/>
    </row>
    <row r="57" spans="1:28" ht="16" x14ac:dyDescent="0.2">
      <c r="A57" s="3"/>
      <c r="B57" s="3"/>
      <c r="C57" s="3"/>
      <c r="D57" s="3"/>
      <c r="E57" s="3"/>
      <c r="F57" s="3"/>
      <c r="G57" s="3"/>
      <c r="H57" s="3"/>
      <c r="I57" s="4"/>
      <c r="J57" s="4"/>
      <c r="K57" s="4"/>
      <c r="L57" s="3"/>
      <c r="M57" s="5"/>
      <c r="N57" s="3"/>
      <c r="O57" s="6"/>
      <c r="P57" s="6"/>
      <c r="Q57" s="7" t="str">
        <f t="shared" si="7"/>
        <v/>
      </c>
      <c r="R57" s="8" t="str">
        <f t="shared" si="8"/>
        <v/>
      </c>
      <c r="S57" s="9" t="str">
        <f t="shared" ca="1" si="9"/>
        <v/>
      </c>
      <c r="T57" s="9">
        <f t="shared" ca="1" si="10"/>
        <v>0</v>
      </c>
      <c r="U57" s="9" t="str">
        <f t="shared" ca="1" si="11"/>
        <v>Green</v>
      </c>
      <c r="V57" s="9" t="str">
        <f t="shared" si="12"/>
        <v/>
      </c>
      <c r="W57" s="3"/>
      <c r="X57" s="9" t="str">
        <f t="shared" ca="1" si="13"/>
        <v>Green</v>
      </c>
      <c r="Y57" s="3"/>
      <c r="Z57" s="3"/>
      <c r="AA57" s="3"/>
      <c r="AB57" s="3"/>
    </row>
    <row r="58" spans="1:28" ht="16" x14ac:dyDescent="0.2">
      <c r="A58" s="3"/>
      <c r="B58" s="3"/>
      <c r="C58" s="3"/>
      <c r="D58" s="3"/>
      <c r="E58" s="3"/>
      <c r="F58" s="3"/>
      <c r="G58" s="3"/>
      <c r="H58" s="3"/>
      <c r="I58" s="4"/>
      <c r="J58" s="4"/>
      <c r="K58" s="4"/>
      <c r="L58" s="3"/>
      <c r="M58" s="5"/>
      <c r="N58" s="3"/>
      <c r="O58" s="6"/>
      <c r="P58" s="6"/>
      <c r="Q58" s="7" t="str">
        <f t="shared" si="7"/>
        <v/>
      </c>
      <c r="R58" s="8" t="str">
        <f t="shared" si="8"/>
        <v/>
      </c>
      <c r="S58" s="9" t="str">
        <f t="shared" ca="1" si="9"/>
        <v/>
      </c>
      <c r="T58" s="9">
        <f t="shared" ca="1" si="10"/>
        <v>0</v>
      </c>
      <c r="U58" s="9" t="str">
        <f t="shared" ca="1" si="11"/>
        <v>Green</v>
      </c>
      <c r="V58" s="9" t="str">
        <f t="shared" si="12"/>
        <v/>
      </c>
      <c r="W58" s="3"/>
      <c r="X58" s="9" t="str">
        <f t="shared" ca="1" si="13"/>
        <v>Green</v>
      </c>
      <c r="Y58" s="3"/>
      <c r="Z58" s="3"/>
      <c r="AA58" s="3"/>
      <c r="AB58" s="3"/>
    </row>
    <row r="59" spans="1:28" ht="16" x14ac:dyDescent="0.2">
      <c r="A59" s="3"/>
      <c r="B59" s="3"/>
      <c r="C59" s="3"/>
      <c r="D59" s="3"/>
      <c r="E59" s="3"/>
      <c r="F59" s="3"/>
      <c r="G59" s="3"/>
      <c r="H59" s="3"/>
      <c r="I59" s="4"/>
      <c r="J59" s="4"/>
      <c r="K59" s="4"/>
      <c r="L59" s="3"/>
      <c r="M59" s="5"/>
      <c r="N59" s="3"/>
      <c r="O59" s="6"/>
      <c r="P59" s="6"/>
      <c r="Q59" s="7" t="str">
        <f t="shared" si="7"/>
        <v/>
      </c>
      <c r="R59" s="8" t="str">
        <f t="shared" si="8"/>
        <v/>
      </c>
      <c r="S59" s="9" t="str">
        <f t="shared" ca="1" si="9"/>
        <v/>
      </c>
      <c r="T59" s="9">
        <f t="shared" ca="1" si="10"/>
        <v>0</v>
      </c>
      <c r="U59" s="9" t="str">
        <f t="shared" ca="1" si="11"/>
        <v>Green</v>
      </c>
      <c r="V59" s="9" t="str">
        <f t="shared" si="12"/>
        <v/>
      </c>
      <c r="W59" s="3"/>
      <c r="X59" s="9" t="str">
        <f t="shared" ca="1" si="13"/>
        <v>Green</v>
      </c>
      <c r="Y59" s="3"/>
      <c r="Z59" s="3"/>
      <c r="AA59" s="3"/>
      <c r="AB59" s="3"/>
    </row>
    <row r="60" spans="1:28" ht="16" x14ac:dyDescent="0.2">
      <c r="A60" s="3"/>
      <c r="B60" s="3"/>
      <c r="C60" s="3"/>
      <c r="D60" s="3"/>
      <c r="E60" s="3"/>
      <c r="F60" s="3"/>
      <c r="G60" s="3"/>
      <c r="H60" s="3"/>
      <c r="I60" s="4"/>
      <c r="J60" s="4"/>
      <c r="K60" s="4"/>
      <c r="L60" s="3"/>
      <c r="M60" s="5"/>
      <c r="N60" s="3"/>
      <c r="O60" s="6"/>
      <c r="P60" s="6"/>
      <c r="Q60" s="7" t="str">
        <f t="shared" si="7"/>
        <v/>
      </c>
      <c r="R60" s="8" t="str">
        <f t="shared" si="8"/>
        <v/>
      </c>
      <c r="S60" s="9" t="str">
        <f t="shared" ca="1" si="9"/>
        <v/>
      </c>
      <c r="T60" s="9">
        <f t="shared" ca="1" si="10"/>
        <v>0</v>
      </c>
      <c r="U60" s="9" t="str">
        <f t="shared" ca="1" si="11"/>
        <v>Green</v>
      </c>
      <c r="V60" s="9" t="str">
        <f t="shared" si="12"/>
        <v/>
      </c>
      <c r="W60" s="3"/>
      <c r="X60" s="9" t="str">
        <f t="shared" ca="1" si="13"/>
        <v>Green</v>
      </c>
      <c r="Y60" s="3"/>
      <c r="Z60" s="3"/>
      <c r="AA60" s="3"/>
      <c r="AB60" s="3"/>
    </row>
    <row r="61" spans="1:28" ht="16" x14ac:dyDescent="0.2">
      <c r="A61" s="3"/>
      <c r="B61" s="3"/>
      <c r="C61" s="3"/>
      <c r="D61" s="3"/>
      <c r="E61" s="3"/>
      <c r="F61" s="3"/>
      <c r="G61" s="3"/>
      <c r="H61" s="3"/>
      <c r="I61" s="4"/>
      <c r="J61" s="4"/>
      <c r="K61" s="4"/>
      <c r="L61" s="3"/>
      <c r="M61" s="5"/>
      <c r="N61" s="3"/>
      <c r="O61" s="6"/>
      <c r="P61" s="6"/>
      <c r="Q61" s="7" t="str">
        <f t="shared" si="7"/>
        <v/>
      </c>
      <c r="R61" s="8" t="str">
        <f t="shared" si="8"/>
        <v/>
      </c>
      <c r="S61" s="9" t="str">
        <f t="shared" ca="1" si="9"/>
        <v/>
      </c>
      <c r="T61" s="9">
        <f t="shared" ca="1" si="10"/>
        <v>0</v>
      </c>
      <c r="U61" s="9" t="str">
        <f t="shared" ca="1" si="11"/>
        <v>Green</v>
      </c>
      <c r="V61" s="9" t="str">
        <f t="shared" si="12"/>
        <v/>
      </c>
      <c r="W61" s="3"/>
      <c r="X61" s="9" t="str">
        <f t="shared" ca="1" si="13"/>
        <v>Green</v>
      </c>
      <c r="Y61" s="3"/>
      <c r="Z61" s="3"/>
      <c r="AA61" s="3"/>
      <c r="AB61" s="3"/>
    </row>
    <row r="62" spans="1:28" ht="16" x14ac:dyDescent="0.2">
      <c r="A62" s="3"/>
      <c r="B62" s="3"/>
      <c r="C62" s="3"/>
      <c r="D62" s="3"/>
      <c r="E62" s="3"/>
      <c r="F62" s="3"/>
      <c r="G62" s="3"/>
      <c r="H62" s="3"/>
      <c r="I62" s="4"/>
      <c r="J62" s="4"/>
      <c r="K62" s="4"/>
      <c r="L62" s="3"/>
      <c r="M62" s="5"/>
      <c r="N62" s="3"/>
      <c r="O62" s="6"/>
      <c r="P62" s="6"/>
      <c r="Q62" s="7" t="str">
        <f t="shared" si="7"/>
        <v/>
      </c>
      <c r="R62" s="8" t="str">
        <f t="shared" si="8"/>
        <v/>
      </c>
      <c r="S62" s="9" t="str">
        <f t="shared" ca="1" si="9"/>
        <v/>
      </c>
      <c r="T62" s="9">
        <f t="shared" ca="1" si="10"/>
        <v>0</v>
      </c>
      <c r="U62" s="9" t="str">
        <f t="shared" ca="1" si="11"/>
        <v>Green</v>
      </c>
      <c r="V62" s="9" t="str">
        <f t="shared" si="12"/>
        <v/>
      </c>
      <c r="W62" s="3"/>
      <c r="X62" s="9" t="str">
        <f t="shared" ca="1" si="13"/>
        <v>Green</v>
      </c>
      <c r="Y62" s="3"/>
      <c r="Z62" s="3"/>
      <c r="AA62" s="3"/>
      <c r="AB62" s="3"/>
    </row>
    <row r="63" spans="1:28" ht="16" x14ac:dyDescent="0.2">
      <c r="A63" s="3"/>
      <c r="B63" s="3"/>
      <c r="C63" s="3"/>
      <c r="D63" s="3"/>
      <c r="E63" s="3"/>
      <c r="F63" s="3"/>
      <c r="G63" s="3"/>
      <c r="H63" s="3"/>
      <c r="I63" s="4"/>
      <c r="J63" s="4"/>
      <c r="K63" s="4"/>
      <c r="L63" s="3"/>
      <c r="M63" s="5"/>
      <c r="N63" s="3"/>
      <c r="O63" s="6"/>
      <c r="P63" s="6"/>
      <c r="Q63" s="7" t="str">
        <f t="shared" si="7"/>
        <v/>
      </c>
      <c r="R63" s="8" t="str">
        <f t="shared" si="8"/>
        <v/>
      </c>
      <c r="S63" s="9" t="str">
        <f t="shared" ca="1" si="9"/>
        <v/>
      </c>
      <c r="T63" s="9">
        <f t="shared" ca="1" si="10"/>
        <v>0</v>
      </c>
      <c r="U63" s="9" t="str">
        <f t="shared" ca="1" si="11"/>
        <v>Green</v>
      </c>
      <c r="V63" s="9" t="str">
        <f t="shared" si="12"/>
        <v/>
      </c>
      <c r="W63" s="3"/>
      <c r="X63" s="9" t="str">
        <f t="shared" ca="1" si="13"/>
        <v>Green</v>
      </c>
      <c r="Y63" s="3"/>
      <c r="Z63" s="3"/>
      <c r="AA63" s="3"/>
      <c r="AB63" s="3"/>
    </row>
    <row r="64" spans="1:28" ht="16" x14ac:dyDescent="0.2">
      <c r="A64" s="3"/>
      <c r="B64" s="3"/>
      <c r="C64" s="3"/>
      <c r="D64" s="3"/>
      <c r="E64" s="3"/>
      <c r="F64" s="3"/>
      <c r="G64" s="3"/>
      <c r="H64" s="3"/>
      <c r="I64" s="4"/>
      <c r="J64" s="4"/>
      <c r="K64" s="4"/>
      <c r="L64" s="3"/>
      <c r="M64" s="5"/>
      <c r="N64" s="3"/>
      <c r="O64" s="6"/>
      <c r="P64" s="6"/>
      <c r="Q64" s="7" t="str">
        <f t="shared" si="7"/>
        <v/>
      </c>
      <c r="R64" s="8" t="str">
        <f t="shared" si="8"/>
        <v/>
      </c>
      <c r="S64" s="9" t="str">
        <f t="shared" ca="1" si="9"/>
        <v/>
      </c>
      <c r="T64" s="9">
        <f t="shared" ca="1" si="10"/>
        <v>0</v>
      </c>
      <c r="U64" s="9" t="str">
        <f t="shared" ca="1" si="11"/>
        <v>Green</v>
      </c>
      <c r="V64" s="9" t="str">
        <f t="shared" si="12"/>
        <v/>
      </c>
      <c r="W64" s="3"/>
      <c r="X64" s="9" t="str">
        <f t="shared" ca="1" si="13"/>
        <v>Green</v>
      </c>
      <c r="Y64" s="3"/>
      <c r="Z64" s="3"/>
      <c r="AA64" s="3"/>
      <c r="AB64" s="3"/>
    </row>
    <row r="65" spans="1:28" ht="16" x14ac:dyDescent="0.2">
      <c r="A65" s="3"/>
      <c r="B65" s="3"/>
      <c r="C65" s="3"/>
      <c r="D65" s="3"/>
      <c r="E65" s="3"/>
      <c r="F65" s="3"/>
      <c r="G65" s="3"/>
      <c r="H65" s="3"/>
      <c r="I65" s="4"/>
      <c r="J65" s="4"/>
      <c r="K65" s="4"/>
      <c r="L65" s="3"/>
      <c r="M65" s="5"/>
      <c r="N65" s="3"/>
      <c r="O65" s="6"/>
      <c r="P65" s="6"/>
      <c r="Q65" s="7" t="str">
        <f t="shared" si="7"/>
        <v/>
      </c>
      <c r="R65" s="8" t="str">
        <f t="shared" si="8"/>
        <v/>
      </c>
      <c r="S65" s="9" t="str">
        <f t="shared" ca="1" si="9"/>
        <v/>
      </c>
      <c r="T65" s="9">
        <f t="shared" ca="1" si="10"/>
        <v>0</v>
      </c>
      <c r="U65" s="9" t="str">
        <f t="shared" ca="1" si="11"/>
        <v>Green</v>
      </c>
      <c r="V65" s="9" t="str">
        <f t="shared" si="12"/>
        <v/>
      </c>
      <c r="W65" s="3"/>
      <c r="X65" s="9" t="str">
        <f t="shared" ca="1" si="13"/>
        <v>Green</v>
      </c>
      <c r="Y65" s="3"/>
      <c r="Z65" s="3"/>
      <c r="AA65" s="3"/>
      <c r="AB65" s="3"/>
    </row>
    <row r="66" spans="1:28" ht="16" x14ac:dyDescent="0.2">
      <c r="A66" s="3"/>
      <c r="B66" s="3"/>
      <c r="C66" s="3"/>
      <c r="D66" s="3"/>
      <c r="E66" s="3"/>
      <c r="F66" s="3"/>
      <c r="G66" s="3"/>
      <c r="H66" s="3"/>
      <c r="I66" s="4"/>
      <c r="J66" s="4"/>
      <c r="K66" s="4"/>
      <c r="L66" s="3"/>
      <c r="M66" s="5"/>
      <c r="N66" s="3"/>
      <c r="O66" s="6"/>
      <c r="P66" s="6"/>
      <c r="Q66" s="7" t="str">
        <f t="shared" si="7"/>
        <v/>
      </c>
      <c r="R66" s="8" t="str">
        <f t="shared" si="8"/>
        <v/>
      </c>
      <c r="S66" s="9" t="str">
        <f t="shared" ca="1" si="9"/>
        <v/>
      </c>
      <c r="T66" s="9">
        <f t="shared" ca="1" si="10"/>
        <v>0</v>
      </c>
      <c r="U66" s="9" t="str">
        <f t="shared" ca="1" si="11"/>
        <v>Green</v>
      </c>
      <c r="V66" s="9" t="str">
        <f t="shared" si="12"/>
        <v/>
      </c>
      <c r="W66" s="3"/>
      <c r="X66" s="9" t="str">
        <f t="shared" ca="1" si="13"/>
        <v>Green</v>
      </c>
      <c r="Y66" s="3"/>
      <c r="Z66" s="3"/>
      <c r="AA66" s="3"/>
      <c r="AB66" s="3"/>
    </row>
    <row r="67" spans="1:28" ht="16" x14ac:dyDescent="0.2">
      <c r="A67" s="3"/>
      <c r="B67" s="3"/>
      <c r="C67" s="3"/>
      <c r="D67" s="3"/>
      <c r="E67" s="3"/>
      <c r="F67" s="3"/>
      <c r="G67" s="3"/>
      <c r="H67" s="3"/>
      <c r="I67" s="4"/>
      <c r="J67" s="4"/>
      <c r="K67" s="4"/>
      <c r="L67" s="3"/>
      <c r="M67" s="5"/>
      <c r="N67" s="3"/>
      <c r="O67" s="6"/>
      <c r="P67" s="6"/>
      <c r="Q67" s="7" t="str">
        <f t="shared" si="7"/>
        <v/>
      </c>
      <c r="R67" s="8" t="str">
        <f t="shared" si="8"/>
        <v/>
      </c>
      <c r="S67" s="9" t="str">
        <f t="shared" ca="1" si="9"/>
        <v/>
      </c>
      <c r="T67" s="9">
        <f t="shared" ca="1" si="10"/>
        <v>0</v>
      </c>
      <c r="U67" s="9" t="str">
        <f t="shared" ca="1" si="11"/>
        <v>Green</v>
      </c>
      <c r="V67" s="9" t="str">
        <f t="shared" si="12"/>
        <v/>
      </c>
      <c r="W67" s="3"/>
      <c r="X67" s="9" t="str">
        <f t="shared" ca="1" si="13"/>
        <v>Green</v>
      </c>
      <c r="Y67" s="3"/>
      <c r="Z67" s="3"/>
      <c r="AA67" s="3"/>
      <c r="AB67" s="3"/>
    </row>
    <row r="68" spans="1:28" ht="16" x14ac:dyDescent="0.2">
      <c r="A68" s="3"/>
      <c r="B68" s="3"/>
      <c r="C68" s="3"/>
      <c r="D68" s="3"/>
      <c r="E68" s="3"/>
      <c r="F68" s="3"/>
      <c r="G68" s="3"/>
      <c r="H68" s="3"/>
      <c r="I68" s="4"/>
      <c r="J68" s="4"/>
      <c r="K68" s="4"/>
      <c r="L68" s="3"/>
      <c r="M68" s="5"/>
      <c r="N68" s="3"/>
      <c r="O68" s="6"/>
      <c r="P68" s="6"/>
      <c r="Q68" s="7" t="str">
        <f t="shared" si="7"/>
        <v/>
      </c>
      <c r="R68" s="8" t="str">
        <f t="shared" si="8"/>
        <v/>
      </c>
      <c r="S68" s="9" t="str">
        <f t="shared" ca="1" si="9"/>
        <v/>
      </c>
      <c r="T68" s="9">
        <f t="shared" ca="1" si="10"/>
        <v>0</v>
      </c>
      <c r="U68" s="9" t="str">
        <f t="shared" ca="1" si="11"/>
        <v>Green</v>
      </c>
      <c r="V68" s="9" t="str">
        <f t="shared" si="12"/>
        <v/>
      </c>
      <c r="W68" s="3"/>
      <c r="X68" s="9" t="str">
        <f t="shared" ca="1" si="13"/>
        <v>Green</v>
      </c>
      <c r="Y68" s="3"/>
      <c r="Z68" s="3"/>
      <c r="AA68" s="3"/>
      <c r="AB68" s="3"/>
    </row>
    <row r="69" spans="1:28" ht="16" x14ac:dyDescent="0.2">
      <c r="A69" s="3"/>
      <c r="B69" s="3"/>
      <c r="C69" s="3"/>
      <c r="D69" s="3"/>
      <c r="E69" s="3"/>
      <c r="F69" s="3"/>
      <c r="G69" s="3"/>
      <c r="H69" s="3"/>
      <c r="I69" s="4"/>
      <c r="J69" s="4"/>
      <c r="K69" s="4"/>
      <c r="L69" s="3"/>
      <c r="M69" s="5"/>
      <c r="N69" s="3"/>
      <c r="O69" s="6"/>
      <c r="P69" s="6"/>
      <c r="Q69" s="7" t="str">
        <f t="shared" ref="Q69:Q100" si="14">IF(OR(O69="",P69=""),"",O69-P69)</f>
        <v/>
      </c>
      <c r="R69" s="8" t="str">
        <f t="shared" ref="R69:R100" si="15">IF(OR(O69="",O69=0,P69=""),"",Q69/O69)</f>
        <v/>
      </c>
      <c r="S69" s="9" t="str">
        <f t="shared" ref="S69:S104" ca="1" si="16">IF(J69="","",J69-TODAY())</f>
        <v/>
      </c>
      <c r="T69" s="9">
        <f t="shared" ref="T69:T104" ca="1" si="17">IF(OR(L69="Completed",J69=""),0,MAX(0,TODAY()-J69))</f>
        <v>0</v>
      </c>
      <c r="U69" s="9" t="str">
        <f t="shared" ref="U69:U100" ca="1" si="18">IF(L69="Completed","Green",IF(L69="Cancelled","Blue",IF(L69="On Hold","Amber",IF(T69&gt;0,"Red",IF(S69&lt;=7,"Amber","Green")))))</f>
        <v>Green</v>
      </c>
      <c r="V69" s="9" t="str">
        <f t="shared" ref="V69:V104" si="19">IF(Q69="","",IF(Q69&lt;0,"Red",IF(R69&lt;=0.1,"Green","Amber")))</f>
        <v/>
      </c>
      <c r="W69" s="3"/>
      <c r="X69" s="9" t="str">
        <f t="shared" ref="X69:X100" ca="1" si="20">IF(OR(U69="Red",V69="Red",W69="Red"),"Red",IF(OR(U69="Amber",V69="Amber",W69="Amber",W69="Not Evidenced"),"Amber",IF(L69="Completed","Green","Green")))</f>
        <v>Green</v>
      </c>
      <c r="Y69" s="3"/>
      <c r="Z69" s="3"/>
      <c r="AA69" s="3"/>
      <c r="AB69" s="3"/>
    </row>
    <row r="70" spans="1:28" ht="16" x14ac:dyDescent="0.2">
      <c r="A70" s="3"/>
      <c r="B70" s="3"/>
      <c r="C70" s="3"/>
      <c r="D70" s="3"/>
      <c r="E70" s="3"/>
      <c r="F70" s="3"/>
      <c r="G70" s="3"/>
      <c r="H70" s="3"/>
      <c r="I70" s="4"/>
      <c r="J70" s="4"/>
      <c r="K70" s="4"/>
      <c r="L70" s="3"/>
      <c r="M70" s="5"/>
      <c r="N70" s="3"/>
      <c r="O70" s="6"/>
      <c r="P70" s="6"/>
      <c r="Q70" s="7" t="str">
        <f t="shared" si="14"/>
        <v/>
      </c>
      <c r="R70" s="8" t="str">
        <f t="shared" si="15"/>
        <v/>
      </c>
      <c r="S70" s="9" t="str">
        <f t="shared" ca="1" si="16"/>
        <v/>
      </c>
      <c r="T70" s="9">
        <f t="shared" ca="1" si="17"/>
        <v>0</v>
      </c>
      <c r="U70" s="9" t="str">
        <f t="shared" ca="1" si="18"/>
        <v>Green</v>
      </c>
      <c r="V70" s="9" t="str">
        <f t="shared" si="19"/>
        <v/>
      </c>
      <c r="W70" s="3"/>
      <c r="X70" s="9" t="str">
        <f t="shared" ca="1" si="20"/>
        <v>Green</v>
      </c>
      <c r="Y70" s="3"/>
      <c r="Z70" s="3"/>
      <c r="AA70" s="3"/>
      <c r="AB70" s="3"/>
    </row>
    <row r="71" spans="1:28" ht="16" x14ac:dyDescent="0.2">
      <c r="A71" s="3"/>
      <c r="B71" s="3"/>
      <c r="C71" s="3"/>
      <c r="D71" s="3"/>
      <c r="E71" s="3"/>
      <c r="F71" s="3"/>
      <c r="G71" s="3"/>
      <c r="H71" s="3"/>
      <c r="I71" s="4"/>
      <c r="J71" s="4"/>
      <c r="K71" s="4"/>
      <c r="L71" s="3"/>
      <c r="M71" s="5"/>
      <c r="N71" s="3"/>
      <c r="O71" s="6"/>
      <c r="P71" s="6"/>
      <c r="Q71" s="7" t="str">
        <f t="shared" si="14"/>
        <v/>
      </c>
      <c r="R71" s="8" t="str">
        <f t="shared" si="15"/>
        <v/>
      </c>
      <c r="S71" s="9" t="str">
        <f t="shared" ca="1" si="16"/>
        <v/>
      </c>
      <c r="T71" s="9">
        <f t="shared" ca="1" si="17"/>
        <v>0</v>
      </c>
      <c r="U71" s="9" t="str">
        <f t="shared" ca="1" si="18"/>
        <v>Green</v>
      </c>
      <c r="V71" s="9" t="str">
        <f t="shared" si="19"/>
        <v/>
      </c>
      <c r="W71" s="3"/>
      <c r="X71" s="9" t="str">
        <f t="shared" ca="1" si="20"/>
        <v>Green</v>
      </c>
      <c r="Y71" s="3"/>
      <c r="Z71" s="3"/>
      <c r="AA71" s="3"/>
      <c r="AB71" s="3"/>
    </row>
    <row r="72" spans="1:28" ht="16" x14ac:dyDescent="0.2">
      <c r="A72" s="3"/>
      <c r="B72" s="3"/>
      <c r="C72" s="3"/>
      <c r="D72" s="3"/>
      <c r="E72" s="3"/>
      <c r="F72" s="3"/>
      <c r="G72" s="3"/>
      <c r="H72" s="3"/>
      <c r="I72" s="4"/>
      <c r="J72" s="4"/>
      <c r="K72" s="4"/>
      <c r="L72" s="3"/>
      <c r="M72" s="5"/>
      <c r="N72" s="3"/>
      <c r="O72" s="6"/>
      <c r="P72" s="6"/>
      <c r="Q72" s="7" t="str">
        <f t="shared" si="14"/>
        <v/>
      </c>
      <c r="R72" s="8" t="str">
        <f t="shared" si="15"/>
        <v/>
      </c>
      <c r="S72" s="9" t="str">
        <f t="shared" ca="1" si="16"/>
        <v/>
      </c>
      <c r="T72" s="9">
        <f t="shared" ca="1" si="17"/>
        <v>0</v>
      </c>
      <c r="U72" s="9" t="str">
        <f t="shared" ca="1" si="18"/>
        <v>Green</v>
      </c>
      <c r="V72" s="9" t="str">
        <f t="shared" si="19"/>
        <v/>
      </c>
      <c r="W72" s="3"/>
      <c r="X72" s="9" t="str">
        <f t="shared" ca="1" si="20"/>
        <v>Green</v>
      </c>
      <c r="Y72" s="3"/>
      <c r="Z72" s="3"/>
      <c r="AA72" s="3"/>
      <c r="AB72" s="3"/>
    </row>
    <row r="73" spans="1:28" ht="16" x14ac:dyDescent="0.2">
      <c r="A73" s="3"/>
      <c r="B73" s="3"/>
      <c r="C73" s="3"/>
      <c r="D73" s="3"/>
      <c r="E73" s="3"/>
      <c r="F73" s="3"/>
      <c r="G73" s="3"/>
      <c r="H73" s="3"/>
      <c r="I73" s="4"/>
      <c r="J73" s="4"/>
      <c r="K73" s="4"/>
      <c r="L73" s="3"/>
      <c r="M73" s="5"/>
      <c r="N73" s="3"/>
      <c r="O73" s="6"/>
      <c r="P73" s="6"/>
      <c r="Q73" s="7" t="str">
        <f t="shared" si="14"/>
        <v/>
      </c>
      <c r="R73" s="8" t="str">
        <f t="shared" si="15"/>
        <v/>
      </c>
      <c r="S73" s="9" t="str">
        <f t="shared" ca="1" si="16"/>
        <v/>
      </c>
      <c r="T73" s="9">
        <f t="shared" ca="1" si="17"/>
        <v>0</v>
      </c>
      <c r="U73" s="9" t="str">
        <f t="shared" ca="1" si="18"/>
        <v>Green</v>
      </c>
      <c r="V73" s="9" t="str">
        <f t="shared" si="19"/>
        <v/>
      </c>
      <c r="W73" s="3"/>
      <c r="X73" s="9" t="str">
        <f t="shared" ca="1" si="20"/>
        <v>Green</v>
      </c>
      <c r="Y73" s="3"/>
      <c r="Z73" s="3"/>
      <c r="AA73" s="3"/>
      <c r="AB73" s="3"/>
    </row>
    <row r="74" spans="1:28" ht="16" x14ac:dyDescent="0.2">
      <c r="A74" s="3"/>
      <c r="B74" s="3"/>
      <c r="C74" s="3"/>
      <c r="D74" s="3"/>
      <c r="E74" s="3"/>
      <c r="F74" s="3"/>
      <c r="G74" s="3"/>
      <c r="H74" s="3"/>
      <c r="I74" s="4"/>
      <c r="J74" s="4"/>
      <c r="K74" s="4"/>
      <c r="L74" s="3"/>
      <c r="M74" s="5"/>
      <c r="N74" s="3"/>
      <c r="O74" s="6"/>
      <c r="P74" s="6"/>
      <c r="Q74" s="7" t="str">
        <f t="shared" si="14"/>
        <v/>
      </c>
      <c r="R74" s="8" t="str">
        <f t="shared" si="15"/>
        <v/>
      </c>
      <c r="S74" s="9" t="str">
        <f t="shared" ca="1" si="16"/>
        <v/>
      </c>
      <c r="T74" s="9">
        <f t="shared" ca="1" si="17"/>
        <v>0</v>
      </c>
      <c r="U74" s="9" t="str">
        <f t="shared" ca="1" si="18"/>
        <v>Green</v>
      </c>
      <c r="V74" s="9" t="str">
        <f t="shared" si="19"/>
        <v/>
      </c>
      <c r="W74" s="3"/>
      <c r="X74" s="9" t="str">
        <f t="shared" ca="1" si="20"/>
        <v>Green</v>
      </c>
      <c r="Y74" s="3"/>
      <c r="Z74" s="3"/>
      <c r="AA74" s="3"/>
      <c r="AB74" s="3"/>
    </row>
    <row r="75" spans="1:28" ht="16" x14ac:dyDescent="0.2">
      <c r="A75" s="3"/>
      <c r="B75" s="3"/>
      <c r="C75" s="3"/>
      <c r="D75" s="3"/>
      <c r="E75" s="3"/>
      <c r="F75" s="3"/>
      <c r="G75" s="3"/>
      <c r="H75" s="3"/>
      <c r="I75" s="4"/>
      <c r="J75" s="4"/>
      <c r="K75" s="4"/>
      <c r="L75" s="3"/>
      <c r="M75" s="5"/>
      <c r="N75" s="3"/>
      <c r="O75" s="6"/>
      <c r="P75" s="6"/>
      <c r="Q75" s="7" t="str">
        <f t="shared" si="14"/>
        <v/>
      </c>
      <c r="R75" s="8" t="str">
        <f t="shared" si="15"/>
        <v/>
      </c>
      <c r="S75" s="9" t="str">
        <f t="shared" ca="1" si="16"/>
        <v/>
      </c>
      <c r="T75" s="9">
        <f t="shared" ca="1" si="17"/>
        <v>0</v>
      </c>
      <c r="U75" s="9" t="str">
        <f t="shared" ca="1" si="18"/>
        <v>Green</v>
      </c>
      <c r="V75" s="9" t="str">
        <f t="shared" si="19"/>
        <v/>
      </c>
      <c r="W75" s="3"/>
      <c r="X75" s="9" t="str">
        <f t="shared" ca="1" si="20"/>
        <v>Green</v>
      </c>
      <c r="Y75" s="3"/>
      <c r="Z75" s="3"/>
      <c r="AA75" s="3"/>
      <c r="AB75" s="3"/>
    </row>
    <row r="76" spans="1:28" ht="16" x14ac:dyDescent="0.2">
      <c r="A76" s="3"/>
      <c r="B76" s="3"/>
      <c r="C76" s="3"/>
      <c r="D76" s="3"/>
      <c r="E76" s="3"/>
      <c r="F76" s="3"/>
      <c r="G76" s="3"/>
      <c r="H76" s="3"/>
      <c r="I76" s="4"/>
      <c r="J76" s="4"/>
      <c r="K76" s="4"/>
      <c r="L76" s="3"/>
      <c r="M76" s="5"/>
      <c r="N76" s="3"/>
      <c r="O76" s="6"/>
      <c r="P76" s="6"/>
      <c r="Q76" s="7" t="str">
        <f t="shared" si="14"/>
        <v/>
      </c>
      <c r="R76" s="8" t="str">
        <f t="shared" si="15"/>
        <v/>
      </c>
      <c r="S76" s="9" t="str">
        <f t="shared" ca="1" si="16"/>
        <v/>
      </c>
      <c r="T76" s="9">
        <f t="shared" ca="1" si="17"/>
        <v>0</v>
      </c>
      <c r="U76" s="9" t="str">
        <f t="shared" ca="1" si="18"/>
        <v>Green</v>
      </c>
      <c r="V76" s="9" t="str">
        <f t="shared" si="19"/>
        <v/>
      </c>
      <c r="W76" s="3"/>
      <c r="X76" s="9" t="str">
        <f t="shared" ca="1" si="20"/>
        <v>Green</v>
      </c>
      <c r="Y76" s="3"/>
      <c r="Z76" s="3"/>
      <c r="AA76" s="3"/>
      <c r="AB76" s="3"/>
    </row>
    <row r="77" spans="1:28" ht="16" x14ac:dyDescent="0.2">
      <c r="A77" s="3"/>
      <c r="B77" s="3"/>
      <c r="C77" s="3"/>
      <c r="D77" s="3"/>
      <c r="E77" s="3"/>
      <c r="F77" s="3"/>
      <c r="G77" s="3"/>
      <c r="H77" s="3"/>
      <c r="I77" s="4"/>
      <c r="J77" s="4"/>
      <c r="K77" s="4"/>
      <c r="L77" s="3"/>
      <c r="M77" s="5"/>
      <c r="N77" s="3"/>
      <c r="O77" s="6"/>
      <c r="P77" s="6"/>
      <c r="Q77" s="7" t="str">
        <f t="shared" si="14"/>
        <v/>
      </c>
      <c r="R77" s="8" t="str">
        <f t="shared" si="15"/>
        <v/>
      </c>
      <c r="S77" s="9" t="str">
        <f t="shared" ca="1" si="16"/>
        <v/>
      </c>
      <c r="T77" s="9">
        <f t="shared" ca="1" si="17"/>
        <v>0</v>
      </c>
      <c r="U77" s="9" t="str">
        <f t="shared" ca="1" si="18"/>
        <v>Green</v>
      </c>
      <c r="V77" s="9" t="str">
        <f t="shared" si="19"/>
        <v/>
      </c>
      <c r="W77" s="3"/>
      <c r="X77" s="9" t="str">
        <f t="shared" ca="1" si="20"/>
        <v>Green</v>
      </c>
      <c r="Y77" s="3"/>
      <c r="Z77" s="3"/>
      <c r="AA77" s="3"/>
      <c r="AB77" s="3"/>
    </row>
    <row r="78" spans="1:28" ht="16" x14ac:dyDescent="0.2">
      <c r="A78" s="3"/>
      <c r="B78" s="3"/>
      <c r="C78" s="3"/>
      <c r="D78" s="3"/>
      <c r="E78" s="3"/>
      <c r="F78" s="3"/>
      <c r="G78" s="3"/>
      <c r="H78" s="3"/>
      <c r="I78" s="4"/>
      <c r="J78" s="4"/>
      <c r="K78" s="4"/>
      <c r="L78" s="3"/>
      <c r="M78" s="5"/>
      <c r="N78" s="3"/>
      <c r="O78" s="6"/>
      <c r="P78" s="6"/>
      <c r="Q78" s="7" t="str">
        <f t="shared" si="14"/>
        <v/>
      </c>
      <c r="R78" s="8" t="str">
        <f t="shared" si="15"/>
        <v/>
      </c>
      <c r="S78" s="9" t="str">
        <f t="shared" ca="1" si="16"/>
        <v/>
      </c>
      <c r="T78" s="9">
        <f t="shared" ca="1" si="17"/>
        <v>0</v>
      </c>
      <c r="U78" s="9" t="str">
        <f t="shared" ca="1" si="18"/>
        <v>Green</v>
      </c>
      <c r="V78" s="9" t="str">
        <f t="shared" si="19"/>
        <v/>
      </c>
      <c r="W78" s="3"/>
      <c r="X78" s="9" t="str">
        <f t="shared" ca="1" si="20"/>
        <v>Green</v>
      </c>
      <c r="Y78" s="3"/>
      <c r="Z78" s="3"/>
      <c r="AA78" s="3"/>
      <c r="AB78" s="3"/>
    </row>
    <row r="79" spans="1:28" ht="16" x14ac:dyDescent="0.2">
      <c r="A79" s="3"/>
      <c r="B79" s="3"/>
      <c r="C79" s="3"/>
      <c r="D79" s="3"/>
      <c r="E79" s="3"/>
      <c r="F79" s="3"/>
      <c r="G79" s="3"/>
      <c r="H79" s="3"/>
      <c r="I79" s="4"/>
      <c r="J79" s="4"/>
      <c r="K79" s="4"/>
      <c r="L79" s="3"/>
      <c r="M79" s="5"/>
      <c r="N79" s="3"/>
      <c r="O79" s="6"/>
      <c r="P79" s="6"/>
      <c r="Q79" s="7" t="str">
        <f t="shared" si="14"/>
        <v/>
      </c>
      <c r="R79" s="8" t="str">
        <f t="shared" si="15"/>
        <v/>
      </c>
      <c r="S79" s="9" t="str">
        <f t="shared" ca="1" si="16"/>
        <v/>
      </c>
      <c r="T79" s="9">
        <f t="shared" ca="1" si="17"/>
        <v>0</v>
      </c>
      <c r="U79" s="9" t="str">
        <f t="shared" ca="1" si="18"/>
        <v>Green</v>
      </c>
      <c r="V79" s="9" t="str">
        <f t="shared" si="19"/>
        <v/>
      </c>
      <c r="W79" s="3"/>
      <c r="X79" s="9" t="str">
        <f t="shared" ca="1" si="20"/>
        <v>Green</v>
      </c>
      <c r="Y79" s="3"/>
      <c r="Z79" s="3"/>
      <c r="AA79" s="3"/>
      <c r="AB79" s="3"/>
    </row>
    <row r="80" spans="1:28" ht="16" x14ac:dyDescent="0.2">
      <c r="A80" s="3"/>
      <c r="B80" s="3"/>
      <c r="C80" s="3"/>
      <c r="D80" s="3"/>
      <c r="E80" s="3"/>
      <c r="F80" s="3"/>
      <c r="G80" s="3"/>
      <c r="H80" s="3"/>
      <c r="I80" s="4"/>
      <c r="J80" s="4"/>
      <c r="K80" s="4"/>
      <c r="L80" s="3"/>
      <c r="M80" s="5"/>
      <c r="N80" s="3"/>
      <c r="O80" s="6"/>
      <c r="P80" s="6"/>
      <c r="Q80" s="7" t="str">
        <f t="shared" si="14"/>
        <v/>
      </c>
      <c r="R80" s="8" t="str">
        <f t="shared" si="15"/>
        <v/>
      </c>
      <c r="S80" s="9" t="str">
        <f t="shared" ca="1" si="16"/>
        <v/>
      </c>
      <c r="T80" s="9">
        <f t="shared" ca="1" si="17"/>
        <v>0</v>
      </c>
      <c r="U80" s="9" t="str">
        <f t="shared" ca="1" si="18"/>
        <v>Green</v>
      </c>
      <c r="V80" s="9" t="str">
        <f t="shared" si="19"/>
        <v/>
      </c>
      <c r="W80" s="3"/>
      <c r="X80" s="9" t="str">
        <f t="shared" ca="1" si="20"/>
        <v>Green</v>
      </c>
      <c r="Y80" s="3"/>
      <c r="Z80" s="3"/>
      <c r="AA80" s="3"/>
      <c r="AB80" s="3"/>
    </row>
    <row r="81" spans="1:28" ht="16" x14ac:dyDescent="0.2">
      <c r="A81" s="3"/>
      <c r="B81" s="3"/>
      <c r="C81" s="3"/>
      <c r="D81" s="3"/>
      <c r="E81" s="3"/>
      <c r="F81" s="3"/>
      <c r="G81" s="3"/>
      <c r="H81" s="3"/>
      <c r="I81" s="4"/>
      <c r="J81" s="4"/>
      <c r="K81" s="4"/>
      <c r="L81" s="3"/>
      <c r="M81" s="5"/>
      <c r="N81" s="3"/>
      <c r="O81" s="6"/>
      <c r="P81" s="6"/>
      <c r="Q81" s="7" t="str">
        <f t="shared" si="14"/>
        <v/>
      </c>
      <c r="R81" s="8" t="str">
        <f t="shared" si="15"/>
        <v/>
      </c>
      <c r="S81" s="9" t="str">
        <f t="shared" ca="1" si="16"/>
        <v/>
      </c>
      <c r="T81" s="9">
        <f t="shared" ca="1" si="17"/>
        <v>0</v>
      </c>
      <c r="U81" s="9" t="str">
        <f t="shared" ca="1" si="18"/>
        <v>Green</v>
      </c>
      <c r="V81" s="9" t="str">
        <f t="shared" si="19"/>
        <v/>
      </c>
      <c r="W81" s="3"/>
      <c r="X81" s="9" t="str">
        <f t="shared" ca="1" si="20"/>
        <v>Green</v>
      </c>
      <c r="Y81" s="3"/>
      <c r="Z81" s="3"/>
      <c r="AA81" s="3"/>
      <c r="AB81" s="3"/>
    </row>
    <row r="82" spans="1:28" ht="16" x14ac:dyDescent="0.2">
      <c r="A82" s="3"/>
      <c r="B82" s="3"/>
      <c r="C82" s="3"/>
      <c r="D82" s="3"/>
      <c r="E82" s="3"/>
      <c r="F82" s="3"/>
      <c r="G82" s="3"/>
      <c r="H82" s="3"/>
      <c r="I82" s="4"/>
      <c r="J82" s="4"/>
      <c r="K82" s="4"/>
      <c r="L82" s="3"/>
      <c r="M82" s="5"/>
      <c r="N82" s="3"/>
      <c r="O82" s="6"/>
      <c r="P82" s="6"/>
      <c r="Q82" s="7" t="str">
        <f t="shared" si="14"/>
        <v/>
      </c>
      <c r="R82" s="8" t="str">
        <f t="shared" si="15"/>
        <v/>
      </c>
      <c r="S82" s="9" t="str">
        <f t="shared" ca="1" si="16"/>
        <v/>
      </c>
      <c r="T82" s="9">
        <f t="shared" ca="1" si="17"/>
        <v>0</v>
      </c>
      <c r="U82" s="9" t="str">
        <f t="shared" ca="1" si="18"/>
        <v>Green</v>
      </c>
      <c r="V82" s="9" t="str">
        <f t="shared" si="19"/>
        <v/>
      </c>
      <c r="W82" s="3"/>
      <c r="X82" s="9" t="str">
        <f t="shared" ca="1" si="20"/>
        <v>Green</v>
      </c>
      <c r="Y82" s="3"/>
      <c r="Z82" s="3"/>
      <c r="AA82" s="3"/>
      <c r="AB82" s="3"/>
    </row>
    <row r="83" spans="1:28" ht="16" x14ac:dyDescent="0.2">
      <c r="A83" s="3"/>
      <c r="B83" s="3"/>
      <c r="C83" s="3"/>
      <c r="D83" s="3"/>
      <c r="E83" s="3"/>
      <c r="F83" s="3"/>
      <c r="G83" s="3"/>
      <c r="H83" s="3"/>
      <c r="I83" s="4"/>
      <c r="J83" s="4"/>
      <c r="K83" s="4"/>
      <c r="L83" s="3"/>
      <c r="M83" s="5"/>
      <c r="N83" s="3"/>
      <c r="O83" s="6"/>
      <c r="P83" s="6"/>
      <c r="Q83" s="7" t="str">
        <f t="shared" si="14"/>
        <v/>
      </c>
      <c r="R83" s="8" t="str">
        <f t="shared" si="15"/>
        <v/>
      </c>
      <c r="S83" s="9" t="str">
        <f t="shared" ca="1" si="16"/>
        <v/>
      </c>
      <c r="T83" s="9">
        <f t="shared" ca="1" si="17"/>
        <v>0</v>
      </c>
      <c r="U83" s="9" t="str">
        <f t="shared" ca="1" si="18"/>
        <v>Green</v>
      </c>
      <c r="V83" s="9" t="str">
        <f t="shared" si="19"/>
        <v/>
      </c>
      <c r="W83" s="3"/>
      <c r="X83" s="9" t="str">
        <f t="shared" ca="1" si="20"/>
        <v>Green</v>
      </c>
      <c r="Y83" s="3"/>
      <c r="Z83" s="3"/>
      <c r="AA83" s="3"/>
      <c r="AB83" s="3"/>
    </row>
    <row r="84" spans="1:28" ht="16" x14ac:dyDescent="0.2">
      <c r="A84" s="3"/>
      <c r="B84" s="3"/>
      <c r="C84" s="3"/>
      <c r="D84" s="3"/>
      <c r="E84" s="3"/>
      <c r="F84" s="3"/>
      <c r="G84" s="3"/>
      <c r="H84" s="3"/>
      <c r="I84" s="4"/>
      <c r="J84" s="4"/>
      <c r="K84" s="4"/>
      <c r="L84" s="3"/>
      <c r="M84" s="5"/>
      <c r="N84" s="3"/>
      <c r="O84" s="6"/>
      <c r="P84" s="6"/>
      <c r="Q84" s="7" t="str">
        <f t="shared" si="14"/>
        <v/>
      </c>
      <c r="R84" s="8" t="str">
        <f t="shared" si="15"/>
        <v/>
      </c>
      <c r="S84" s="9" t="str">
        <f t="shared" ca="1" si="16"/>
        <v/>
      </c>
      <c r="T84" s="9">
        <f t="shared" ca="1" si="17"/>
        <v>0</v>
      </c>
      <c r="U84" s="9" t="str">
        <f t="shared" ca="1" si="18"/>
        <v>Green</v>
      </c>
      <c r="V84" s="9" t="str">
        <f t="shared" si="19"/>
        <v/>
      </c>
      <c r="W84" s="3"/>
      <c r="X84" s="9" t="str">
        <f t="shared" ca="1" si="20"/>
        <v>Green</v>
      </c>
      <c r="Y84" s="3"/>
      <c r="Z84" s="3"/>
      <c r="AA84" s="3"/>
      <c r="AB84" s="3"/>
    </row>
    <row r="85" spans="1:28" ht="16" x14ac:dyDescent="0.2">
      <c r="A85" s="3"/>
      <c r="B85" s="3"/>
      <c r="C85" s="3"/>
      <c r="D85" s="3"/>
      <c r="E85" s="3"/>
      <c r="F85" s="3"/>
      <c r="G85" s="3"/>
      <c r="H85" s="3"/>
      <c r="I85" s="4"/>
      <c r="J85" s="4"/>
      <c r="K85" s="4"/>
      <c r="L85" s="3"/>
      <c r="M85" s="5"/>
      <c r="N85" s="3"/>
      <c r="O85" s="6"/>
      <c r="P85" s="6"/>
      <c r="Q85" s="7" t="str">
        <f t="shared" si="14"/>
        <v/>
      </c>
      <c r="R85" s="8" t="str">
        <f t="shared" si="15"/>
        <v/>
      </c>
      <c r="S85" s="9" t="str">
        <f t="shared" ca="1" si="16"/>
        <v/>
      </c>
      <c r="T85" s="9">
        <f t="shared" ca="1" si="17"/>
        <v>0</v>
      </c>
      <c r="U85" s="9" t="str">
        <f t="shared" ca="1" si="18"/>
        <v>Green</v>
      </c>
      <c r="V85" s="9" t="str">
        <f t="shared" si="19"/>
        <v/>
      </c>
      <c r="W85" s="3"/>
      <c r="X85" s="9" t="str">
        <f t="shared" ca="1" si="20"/>
        <v>Green</v>
      </c>
      <c r="Y85" s="3"/>
      <c r="Z85" s="3"/>
      <c r="AA85" s="3"/>
      <c r="AB85" s="3"/>
    </row>
    <row r="86" spans="1:28" ht="16" x14ac:dyDescent="0.2">
      <c r="A86" s="3"/>
      <c r="B86" s="3"/>
      <c r="C86" s="3"/>
      <c r="D86" s="3"/>
      <c r="E86" s="3"/>
      <c r="F86" s="3"/>
      <c r="G86" s="3"/>
      <c r="H86" s="3"/>
      <c r="I86" s="4"/>
      <c r="J86" s="4"/>
      <c r="K86" s="4"/>
      <c r="L86" s="3"/>
      <c r="M86" s="5"/>
      <c r="N86" s="3"/>
      <c r="O86" s="6"/>
      <c r="P86" s="6"/>
      <c r="Q86" s="7" t="str">
        <f t="shared" si="14"/>
        <v/>
      </c>
      <c r="R86" s="8" t="str">
        <f t="shared" si="15"/>
        <v/>
      </c>
      <c r="S86" s="9" t="str">
        <f t="shared" ca="1" si="16"/>
        <v/>
      </c>
      <c r="T86" s="9">
        <f t="shared" ca="1" si="17"/>
        <v>0</v>
      </c>
      <c r="U86" s="9" t="str">
        <f t="shared" ca="1" si="18"/>
        <v>Green</v>
      </c>
      <c r="V86" s="9" t="str">
        <f t="shared" si="19"/>
        <v/>
      </c>
      <c r="W86" s="3"/>
      <c r="X86" s="9" t="str">
        <f t="shared" ca="1" si="20"/>
        <v>Green</v>
      </c>
      <c r="Y86" s="3"/>
      <c r="Z86" s="3"/>
      <c r="AA86" s="3"/>
      <c r="AB86" s="3"/>
    </row>
    <row r="87" spans="1:28" ht="16" x14ac:dyDescent="0.2">
      <c r="A87" s="3"/>
      <c r="B87" s="3"/>
      <c r="C87" s="3"/>
      <c r="D87" s="3"/>
      <c r="E87" s="3"/>
      <c r="F87" s="3"/>
      <c r="G87" s="3"/>
      <c r="H87" s="3"/>
      <c r="I87" s="4"/>
      <c r="J87" s="4"/>
      <c r="K87" s="4"/>
      <c r="L87" s="3"/>
      <c r="M87" s="5"/>
      <c r="N87" s="3"/>
      <c r="O87" s="6"/>
      <c r="P87" s="6"/>
      <c r="Q87" s="7" t="str">
        <f t="shared" si="14"/>
        <v/>
      </c>
      <c r="R87" s="8" t="str">
        <f t="shared" si="15"/>
        <v/>
      </c>
      <c r="S87" s="9" t="str">
        <f t="shared" ca="1" si="16"/>
        <v/>
      </c>
      <c r="T87" s="9">
        <f t="shared" ca="1" si="17"/>
        <v>0</v>
      </c>
      <c r="U87" s="9" t="str">
        <f t="shared" ca="1" si="18"/>
        <v>Green</v>
      </c>
      <c r="V87" s="9" t="str">
        <f t="shared" si="19"/>
        <v/>
      </c>
      <c r="W87" s="3"/>
      <c r="X87" s="9" t="str">
        <f t="shared" ca="1" si="20"/>
        <v>Green</v>
      </c>
      <c r="Y87" s="3"/>
      <c r="Z87" s="3"/>
      <c r="AA87" s="3"/>
      <c r="AB87" s="3"/>
    </row>
    <row r="88" spans="1:28" ht="16" x14ac:dyDescent="0.2">
      <c r="A88" s="3"/>
      <c r="B88" s="3"/>
      <c r="C88" s="3"/>
      <c r="D88" s="3"/>
      <c r="E88" s="3"/>
      <c r="F88" s="3"/>
      <c r="G88" s="3"/>
      <c r="H88" s="3"/>
      <c r="I88" s="4"/>
      <c r="J88" s="4"/>
      <c r="K88" s="4"/>
      <c r="L88" s="3"/>
      <c r="M88" s="5"/>
      <c r="N88" s="3"/>
      <c r="O88" s="6"/>
      <c r="P88" s="6"/>
      <c r="Q88" s="7" t="str">
        <f t="shared" si="14"/>
        <v/>
      </c>
      <c r="R88" s="8" t="str">
        <f t="shared" si="15"/>
        <v/>
      </c>
      <c r="S88" s="9" t="str">
        <f t="shared" ca="1" si="16"/>
        <v/>
      </c>
      <c r="T88" s="9">
        <f t="shared" ca="1" si="17"/>
        <v>0</v>
      </c>
      <c r="U88" s="9" t="str">
        <f t="shared" ca="1" si="18"/>
        <v>Green</v>
      </c>
      <c r="V88" s="9" t="str">
        <f t="shared" si="19"/>
        <v/>
      </c>
      <c r="W88" s="3"/>
      <c r="X88" s="9" t="str">
        <f t="shared" ca="1" si="20"/>
        <v>Green</v>
      </c>
      <c r="Y88" s="3"/>
      <c r="Z88" s="3"/>
      <c r="AA88" s="3"/>
      <c r="AB88" s="3"/>
    </row>
    <row r="89" spans="1:28" ht="16" x14ac:dyDescent="0.2">
      <c r="A89" s="3"/>
      <c r="B89" s="3"/>
      <c r="C89" s="3"/>
      <c r="D89" s="3"/>
      <c r="E89" s="3"/>
      <c r="F89" s="3"/>
      <c r="G89" s="3"/>
      <c r="H89" s="3"/>
      <c r="I89" s="4"/>
      <c r="J89" s="4"/>
      <c r="K89" s="4"/>
      <c r="L89" s="3"/>
      <c r="M89" s="5"/>
      <c r="N89" s="3"/>
      <c r="O89" s="6"/>
      <c r="P89" s="6"/>
      <c r="Q89" s="7" t="str">
        <f t="shared" si="14"/>
        <v/>
      </c>
      <c r="R89" s="8" t="str">
        <f t="shared" si="15"/>
        <v/>
      </c>
      <c r="S89" s="9" t="str">
        <f t="shared" ca="1" si="16"/>
        <v/>
      </c>
      <c r="T89" s="9">
        <f t="shared" ca="1" si="17"/>
        <v>0</v>
      </c>
      <c r="U89" s="9" t="str">
        <f t="shared" ca="1" si="18"/>
        <v>Green</v>
      </c>
      <c r="V89" s="9" t="str">
        <f t="shared" si="19"/>
        <v/>
      </c>
      <c r="W89" s="3"/>
      <c r="X89" s="9" t="str">
        <f t="shared" ca="1" si="20"/>
        <v>Green</v>
      </c>
      <c r="Y89" s="3"/>
      <c r="Z89" s="3"/>
      <c r="AA89" s="3"/>
      <c r="AB89" s="3"/>
    </row>
    <row r="90" spans="1:28" ht="16" x14ac:dyDescent="0.2">
      <c r="A90" s="3"/>
      <c r="B90" s="3"/>
      <c r="C90" s="3"/>
      <c r="D90" s="3"/>
      <c r="E90" s="3"/>
      <c r="F90" s="3"/>
      <c r="G90" s="3"/>
      <c r="H90" s="3"/>
      <c r="I90" s="4"/>
      <c r="J90" s="4"/>
      <c r="K90" s="4"/>
      <c r="L90" s="3"/>
      <c r="M90" s="5"/>
      <c r="N90" s="3"/>
      <c r="O90" s="6"/>
      <c r="P90" s="6"/>
      <c r="Q90" s="7" t="str">
        <f t="shared" si="14"/>
        <v/>
      </c>
      <c r="R90" s="8" t="str">
        <f t="shared" si="15"/>
        <v/>
      </c>
      <c r="S90" s="9" t="str">
        <f t="shared" ca="1" si="16"/>
        <v/>
      </c>
      <c r="T90" s="9">
        <f t="shared" ca="1" si="17"/>
        <v>0</v>
      </c>
      <c r="U90" s="9" t="str">
        <f t="shared" ca="1" si="18"/>
        <v>Green</v>
      </c>
      <c r="V90" s="9" t="str">
        <f t="shared" si="19"/>
        <v/>
      </c>
      <c r="W90" s="3"/>
      <c r="X90" s="9" t="str">
        <f t="shared" ca="1" si="20"/>
        <v>Green</v>
      </c>
      <c r="Y90" s="3"/>
      <c r="Z90" s="3"/>
      <c r="AA90" s="3"/>
      <c r="AB90" s="3"/>
    </row>
    <row r="91" spans="1:28" ht="16" x14ac:dyDescent="0.2">
      <c r="A91" s="3"/>
      <c r="B91" s="3"/>
      <c r="C91" s="3"/>
      <c r="D91" s="3"/>
      <c r="E91" s="3"/>
      <c r="F91" s="3"/>
      <c r="G91" s="3"/>
      <c r="H91" s="3"/>
      <c r="I91" s="4"/>
      <c r="J91" s="4"/>
      <c r="K91" s="4"/>
      <c r="L91" s="3"/>
      <c r="M91" s="5"/>
      <c r="N91" s="3"/>
      <c r="O91" s="6"/>
      <c r="P91" s="6"/>
      <c r="Q91" s="7" t="str">
        <f t="shared" si="14"/>
        <v/>
      </c>
      <c r="R91" s="8" t="str">
        <f t="shared" si="15"/>
        <v/>
      </c>
      <c r="S91" s="9" t="str">
        <f t="shared" ca="1" si="16"/>
        <v/>
      </c>
      <c r="T91" s="9">
        <f t="shared" ca="1" si="17"/>
        <v>0</v>
      </c>
      <c r="U91" s="9" t="str">
        <f t="shared" ca="1" si="18"/>
        <v>Green</v>
      </c>
      <c r="V91" s="9" t="str">
        <f t="shared" si="19"/>
        <v/>
      </c>
      <c r="W91" s="3"/>
      <c r="X91" s="9" t="str">
        <f t="shared" ca="1" si="20"/>
        <v>Green</v>
      </c>
      <c r="Y91" s="3"/>
      <c r="Z91" s="3"/>
      <c r="AA91" s="3"/>
      <c r="AB91" s="3"/>
    </row>
    <row r="92" spans="1:28" ht="16" x14ac:dyDescent="0.2">
      <c r="A92" s="3"/>
      <c r="B92" s="3"/>
      <c r="C92" s="3"/>
      <c r="D92" s="3"/>
      <c r="E92" s="3"/>
      <c r="F92" s="3"/>
      <c r="G92" s="3"/>
      <c r="H92" s="3"/>
      <c r="I92" s="4"/>
      <c r="J92" s="4"/>
      <c r="K92" s="4"/>
      <c r="L92" s="3"/>
      <c r="M92" s="5"/>
      <c r="N92" s="3"/>
      <c r="O92" s="6"/>
      <c r="P92" s="6"/>
      <c r="Q92" s="7" t="str">
        <f t="shared" si="14"/>
        <v/>
      </c>
      <c r="R92" s="8" t="str">
        <f t="shared" si="15"/>
        <v/>
      </c>
      <c r="S92" s="9" t="str">
        <f t="shared" ca="1" si="16"/>
        <v/>
      </c>
      <c r="T92" s="9">
        <f t="shared" ca="1" si="17"/>
        <v>0</v>
      </c>
      <c r="U92" s="9" t="str">
        <f t="shared" ca="1" si="18"/>
        <v>Green</v>
      </c>
      <c r="V92" s="9" t="str">
        <f t="shared" si="19"/>
        <v/>
      </c>
      <c r="W92" s="3"/>
      <c r="X92" s="9" t="str">
        <f t="shared" ca="1" si="20"/>
        <v>Green</v>
      </c>
      <c r="Y92" s="3"/>
      <c r="Z92" s="3"/>
      <c r="AA92" s="3"/>
      <c r="AB92" s="3"/>
    </row>
    <row r="93" spans="1:28" ht="16" x14ac:dyDescent="0.2">
      <c r="A93" s="3"/>
      <c r="B93" s="3"/>
      <c r="C93" s="3"/>
      <c r="D93" s="3"/>
      <c r="E93" s="3"/>
      <c r="F93" s="3"/>
      <c r="G93" s="3"/>
      <c r="H93" s="3"/>
      <c r="I93" s="4"/>
      <c r="J93" s="4"/>
      <c r="K93" s="4"/>
      <c r="L93" s="3"/>
      <c r="M93" s="5"/>
      <c r="N93" s="3"/>
      <c r="O93" s="6"/>
      <c r="P93" s="6"/>
      <c r="Q93" s="7" t="str">
        <f t="shared" si="14"/>
        <v/>
      </c>
      <c r="R93" s="8" t="str">
        <f t="shared" si="15"/>
        <v/>
      </c>
      <c r="S93" s="9" t="str">
        <f t="shared" ca="1" si="16"/>
        <v/>
      </c>
      <c r="T93" s="9">
        <f t="shared" ca="1" si="17"/>
        <v>0</v>
      </c>
      <c r="U93" s="9" t="str">
        <f t="shared" ca="1" si="18"/>
        <v>Green</v>
      </c>
      <c r="V93" s="9" t="str">
        <f t="shared" si="19"/>
        <v/>
      </c>
      <c r="W93" s="3"/>
      <c r="X93" s="9" t="str">
        <f t="shared" ca="1" si="20"/>
        <v>Green</v>
      </c>
      <c r="Y93" s="3"/>
      <c r="Z93" s="3"/>
      <c r="AA93" s="3"/>
      <c r="AB93" s="3"/>
    </row>
    <row r="94" spans="1:28" ht="16" x14ac:dyDescent="0.2">
      <c r="A94" s="3"/>
      <c r="B94" s="3"/>
      <c r="C94" s="3"/>
      <c r="D94" s="3"/>
      <c r="E94" s="3"/>
      <c r="F94" s="3"/>
      <c r="G94" s="3"/>
      <c r="H94" s="3"/>
      <c r="I94" s="4"/>
      <c r="J94" s="4"/>
      <c r="K94" s="4"/>
      <c r="L94" s="3"/>
      <c r="M94" s="5"/>
      <c r="N94" s="3"/>
      <c r="O94" s="6"/>
      <c r="P94" s="6"/>
      <c r="Q94" s="7" t="str">
        <f t="shared" si="14"/>
        <v/>
      </c>
      <c r="R94" s="8" t="str">
        <f t="shared" si="15"/>
        <v/>
      </c>
      <c r="S94" s="9" t="str">
        <f t="shared" ca="1" si="16"/>
        <v/>
      </c>
      <c r="T94" s="9">
        <f t="shared" ca="1" si="17"/>
        <v>0</v>
      </c>
      <c r="U94" s="9" t="str">
        <f t="shared" ca="1" si="18"/>
        <v>Green</v>
      </c>
      <c r="V94" s="9" t="str">
        <f t="shared" si="19"/>
        <v/>
      </c>
      <c r="W94" s="3"/>
      <c r="X94" s="9" t="str">
        <f t="shared" ca="1" si="20"/>
        <v>Green</v>
      </c>
      <c r="Y94" s="3"/>
      <c r="Z94" s="3"/>
      <c r="AA94" s="3"/>
      <c r="AB94" s="3"/>
    </row>
    <row r="95" spans="1:28" ht="16" x14ac:dyDescent="0.2">
      <c r="A95" s="3"/>
      <c r="B95" s="3"/>
      <c r="C95" s="3"/>
      <c r="D95" s="3"/>
      <c r="E95" s="3"/>
      <c r="F95" s="3"/>
      <c r="G95" s="3"/>
      <c r="H95" s="3"/>
      <c r="I95" s="4"/>
      <c r="J95" s="4"/>
      <c r="K95" s="4"/>
      <c r="L95" s="3"/>
      <c r="M95" s="5"/>
      <c r="N95" s="3"/>
      <c r="O95" s="6"/>
      <c r="P95" s="6"/>
      <c r="Q95" s="7" t="str">
        <f t="shared" si="14"/>
        <v/>
      </c>
      <c r="R95" s="8" t="str">
        <f t="shared" si="15"/>
        <v/>
      </c>
      <c r="S95" s="9" t="str">
        <f t="shared" ca="1" si="16"/>
        <v/>
      </c>
      <c r="T95" s="9">
        <f t="shared" ca="1" si="17"/>
        <v>0</v>
      </c>
      <c r="U95" s="9" t="str">
        <f t="shared" ca="1" si="18"/>
        <v>Green</v>
      </c>
      <c r="V95" s="9" t="str">
        <f t="shared" si="19"/>
        <v/>
      </c>
      <c r="W95" s="3"/>
      <c r="X95" s="9" t="str">
        <f t="shared" ca="1" si="20"/>
        <v>Green</v>
      </c>
      <c r="Y95" s="3"/>
      <c r="Z95" s="3"/>
      <c r="AA95" s="3"/>
      <c r="AB95" s="3"/>
    </row>
    <row r="96" spans="1:28" ht="16" x14ac:dyDescent="0.2">
      <c r="A96" s="3"/>
      <c r="B96" s="3"/>
      <c r="C96" s="3"/>
      <c r="D96" s="3"/>
      <c r="E96" s="3"/>
      <c r="F96" s="3"/>
      <c r="G96" s="3"/>
      <c r="H96" s="3"/>
      <c r="I96" s="4"/>
      <c r="J96" s="4"/>
      <c r="K96" s="4"/>
      <c r="L96" s="3"/>
      <c r="M96" s="5"/>
      <c r="N96" s="3"/>
      <c r="O96" s="6"/>
      <c r="P96" s="6"/>
      <c r="Q96" s="7" t="str">
        <f t="shared" si="14"/>
        <v/>
      </c>
      <c r="R96" s="8" t="str">
        <f t="shared" si="15"/>
        <v/>
      </c>
      <c r="S96" s="9" t="str">
        <f t="shared" ca="1" si="16"/>
        <v/>
      </c>
      <c r="T96" s="9">
        <f t="shared" ca="1" si="17"/>
        <v>0</v>
      </c>
      <c r="U96" s="9" t="str">
        <f t="shared" ca="1" si="18"/>
        <v>Green</v>
      </c>
      <c r="V96" s="9" t="str">
        <f t="shared" si="19"/>
        <v/>
      </c>
      <c r="W96" s="3"/>
      <c r="X96" s="9" t="str">
        <f t="shared" ca="1" si="20"/>
        <v>Green</v>
      </c>
      <c r="Y96" s="3"/>
      <c r="Z96" s="3"/>
      <c r="AA96" s="3"/>
      <c r="AB96" s="3"/>
    </row>
    <row r="97" spans="1:28" ht="16" x14ac:dyDescent="0.2">
      <c r="A97" s="3"/>
      <c r="B97" s="3"/>
      <c r="C97" s="3"/>
      <c r="D97" s="3"/>
      <c r="E97" s="3"/>
      <c r="F97" s="3"/>
      <c r="G97" s="3"/>
      <c r="H97" s="3"/>
      <c r="I97" s="4"/>
      <c r="J97" s="4"/>
      <c r="K97" s="4"/>
      <c r="L97" s="3"/>
      <c r="M97" s="5"/>
      <c r="N97" s="3"/>
      <c r="O97" s="6"/>
      <c r="P97" s="6"/>
      <c r="Q97" s="7" t="str">
        <f t="shared" si="14"/>
        <v/>
      </c>
      <c r="R97" s="8" t="str">
        <f t="shared" si="15"/>
        <v/>
      </c>
      <c r="S97" s="9" t="str">
        <f t="shared" ca="1" si="16"/>
        <v/>
      </c>
      <c r="T97" s="9">
        <f t="shared" ca="1" si="17"/>
        <v>0</v>
      </c>
      <c r="U97" s="9" t="str">
        <f t="shared" ca="1" si="18"/>
        <v>Green</v>
      </c>
      <c r="V97" s="9" t="str">
        <f t="shared" si="19"/>
        <v/>
      </c>
      <c r="W97" s="3"/>
      <c r="X97" s="9" t="str">
        <f t="shared" ca="1" si="20"/>
        <v>Green</v>
      </c>
      <c r="Y97" s="3"/>
      <c r="Z97" s="3"/>
      <c r="AA97" s="3"/>
      <c r="AB97" s="3"/>
    </row>
    <row r="98" spans="1:28" ht="16" x14ac:dyDescent="0.2">
      <c r="A98" s="3"/>
      <c r="B98" s="3"/>
      <c r="C98" s="3"/>
      <c r="D98" s="3"/>
      <c r="E98" s="3"/>
      <c r="F98" s="3"/>
      <c r="G98" s="3"/>
      <c r="H98" s="3"/>
      <c r="I98" s="4"/>
      <c r="J98" s="4"/>
      <c r="K98" s="4"/>
      <c r="L98" s="3"/>
      <c r="M98" s="5"/>
      <c r="N98" s="3"/>
      <c r="O98" s="6"/>
      <c r="P98" s="6"/>
      <c r="Q98" s="7" t="str">
        <f t="shared" si="14"/>
        <v/>
      </c>
      <c r="R98" s="8" t="str">
        <f t="shared" si="15"/>
        <v/>
      </c>
      <c r="S98" s="9" t="str">
        <f t="shared" ca="1" si="16"/>
        <v/>
      </c>
      <c r="T98" s="9">
        <f t="shared" ca="1" si="17"/>
        <v>0</v>
      </c>
      <c r="U98" s="9" t="str">
        <f t="shared" ca="1" si="18"/>
        <v>Green</v>
      </c>
      <c r="V98" s="9" t="str">
        <f t="shared" si="19"/>
        <v/>
      </c>
      <c r="W98" s="3"/>
      <c r="X98" s="9" t="str">
        <f t="shared" ca="1" si="20"/>
        <v>Green</v>
      </c>
      <c r="Y98" s="3"/>
      <c r="Z98" s="3"/>
      <c r="AA98" s="3"/>
      <c r="AB98" s="3"/>
    </row>
    <row r="99" spans="1:28" ht="16" x14ac:dyDescent="0.2">
      <c r="A99" s="3"/>
      <c r="B99" s="3"/>
      <c r="C99" s="3"/>
      <c r="D99" s="3"/>
      <c r="E99" s="3"/>
      <c r="F99" s="3"/>
      <c r="G99" s="3"/>
      <c r="H99" s="3"/>
      <c r="I99" s="4"/>
      <c r="J99" s="4"/>
      <c r="K99" s="4"/>
      <c r="L99" s="3"/>
      <c r="M99" s="5"/>
      <c r="N99" s="3"/>
      <c r="O99" s="6"/>
      <c r="P99" s="6"/>
      <c r="Q99" s="7" t="str">
        <f t="shared" si="14"/>
        <v/>
      </c>
      <c r="R99" s="8" t="str">
        <f t="shared" si="15"/>
        <v/>
      </c>
      <c r="S99" s="9" t="str">
        <f t="shared" ca="1" si="16"/>
        <v/>
      </c>
      <c r="T99" s="9">
        <f t="shared" ca="1" si="17"/>
        <v>0</v>
      </c>
      <c r="U99" s="9" t="str">
        <f t="shared" ca="1" si="18"/>
        <v>Green</v>
      </c>
      <c r="V99" s="9" t="str">
        <f t="shared" si="19"/>
        <v/>
      </c>
      <c r="W99" s="3"/>
      <c r="X99" s="9" t="str">
        <f t="shared" ca="1" si="20"/>
        <v>Green</v>
      </c>
      <c r="Y99" s="3"/>
      <c r="Z99" s="3"/>
      <c r="AA99" s="3"/>
      <c r="AB99" s="3"/>
    </row>
    <row r="100" spans="1:28" ht="16" x14ac:dyDescent="0.2">
      <c r="A100" s="3"/>
      <c r="B100" s="3"/>
      <c r="C100" s="3"/>
      <c r="D100" s="3"/>
      <c r="E100" s="3"/>
      <c r="F100" s="3"/>
      <c r="G100" s="3"/>
      <c r="H100" s="3"/>
      <c r="I100" s="4"/>
      <c r="J100" s="4"/>
      <c r="K100" s="4"/>
      <c r="L100" s="3"/>
      <c r="M100" s="5"/>
      <c r="N100" s="3"/>
      <c r="O100" s="6"/>
      <c r="P100" s="6"/>
      <c r="Q100" s="7" t="str">
        <f t="shared" si="14"/>
        <v/>
      </c>
      <c r="R100" s="8" t="str">
        <f t="shared" si="15"/>
        <v/>
      </c>
      <c r="S100" s="9" t="str">
        <f t="shared" ca="1" si="16"/>
        <v/>
      </c>
      <c r="T100" s="9">
        <f t="shared" ca="1" si="17"/>
        <v>0</v>
      </c>
      <c r="U100" s="9" t="str">
        <f t="shared" ca="1" si="18"/>
        <v>Green</v>
      </c>
      <c r="V100" s="9" t="str">
        <f t="shared" si="19"/>
        <v/>
      </c>
      <c r="W100" s="3"/>
      <c r="X100" s="9" t="str">
        <f t="shared" ca="1" si="20"/>
        <v>Green</v>
      </c>
      <c r="Y100" s="3"/>
      <c r="Z100" s="3"/>
      <c r="AA100" s="3"/>
      <c r="AB100" s="3"/>
    </row>
    <row r="101" spans="1:28" ht="16" x14ac:dyDescent="0.2">
      <c r="A101" s="3"/>
      <c r="B101" s="3"/>
      <c r="C101" s="3"/>
      <c r="D101" s="3"/>
      <c r="E101" s="3"/>
      <c r="F101" s="3"/>
      <c r="G101" s="3"/>
      <c r="H101" s="3"/>
      <c r="I101" s="4"/>
      <c r="J101" s="4"/>
      <c r="K101" s="4"/>
      <c r="L101" s="3"/>
      <c r="M101" s="5"/>
      <c r="N101" s="3"/>
      <c r="O101" s="6"/>
      <c r="P101" s="6"/>
      <c r="Q101" s="7" t="str">
        <f t="shared" ref="Q101:Q132" si="21">IF(OR(O101="",P101=""),"",O101-P101)</f>
        <v/>
      </c>
      <c r="R101" s="8" t="str">
        <f t="shared" ref="R101:R132" si="22">IF(OR(O101="",O101=0,P101=""),"",Q101/O101)</f>
        <v/>
      </c>
      <c r="S101" s="9" t="str">
        <f t="shared" ca="1" si="16"/>
        <v/>
      </c>
      <c r="T101" s="9">
        <f t="shared" ca="1" si="17"/>
        <v>0</v>
      </c>
      <c r="U101" s="9" t="str">
        <f t="shared" ref="U101:U132" ca="1" si="23">IF(L101="Completed","Green",IF(L101="Cancelled","Blue",IF(L101="On Hold","Amber",IF(T101&gt;0,"Red",IF(S101&lt;=7,"Amber","Green")))))</f>
        <v>Green</v>
      </c>
      <c r="V101" s="9" t="str">
        <f t="shared" si="19"/>
        <v/>
      </c>
      <c r="W101" s="3"/>
      <c r="X101" s="9" t="str">
        <f t="shared" ref="X101:X132" ca="1" si="24">IF(OR(U101="Red",V101="Red",W101="Red"),"Red",IF(OR(U101="Amber",V101="Amber",W101="Amber",W101="Not Evidenced"),"Amber",IF(L101="Completed","Green","Green")))</f>
        <v>Green</v>
      </c>
      <c r="Y101" s="3"/>
      <c r="Z101" s="3"/>
      <c r="AA101" s="3"/>
      <c r="AB101" s="3"/>
    </row>
    <row r="102" spans="1:28" ht="16" x14ac:dyDescent="0.2">
      <c r="A102" s="3"/>
      <c r="B102" s="3"/>
      <c r="C102" s="3"/>
      <c r="D102" s="3"/>
      <c r="E102" s="3"/>
      <c r="F102" s="3"/>
      <c r="G102" s="3"/>
      <c r="H102" s="3"/>
      <c r="I102" s="4"/>
      <c r="J102" s="4"/>
      <c r="K102" s="4"/>
      <c r="L102" s="3"/>
      <c r="M102" s="5"/>
      <c r="N102" s="3"/>
      <c r="O102" s="6"/>
      <c r="P102" s="6"/>
      <c r="Q102" s="7" t="str">
        <f t="shared" si="21"/>
        <v/>
      </c>
      <c r="R102" s="8" t="str">
        <f t="shared" si="22"/>
        <v/>
      </c>
      <c r="S102" s="9" t="str">
        <f t="shared" ca="1" si="16"/>
        <v/>
      </c>
      <c r="T102" s="9">
        <f t="shared" ca="1" si="17"/>
        <v>0</v>
      </c>
      <c r="U102" s="9" t="str">
        <f t="shared" ca="1" si="23"/>
        <v>Green</v>
      </c>
      <c r="V102" s="9" t="str">
        <f t="shared" si="19"/>
        <v/>
      </c>
      <c r="W102" s="3"/>
      <c r="X102" s="9" t="str">
        <f t="shared" ca="1" si="24"/>
        <v>Green</v>
      </c>
      <c r="Y102" s="3"/>
      <c r="Z102" s="3"/>
      <c r="AA102" s="3"/>
      <c r="AB102" s="3"/>
    </row>
    <row r="103" spans="1:28" ht="16" x14ac:dyDescent="0.2">
      <c r="A103" s="3"/>
      <c r="B103" s="3"/>
      <c r="C103" s="3"/>
      <c r="D103" s="3"/>
      <c r="E103" s="3"/>
      <c r="F103" s="3"/>
      <c r="G103" s="3"/>
      <c r="H103" s="3"/>
      <c r="I103" s="4"/>
      <c r="J103" s="4"/>
      <c r="K103" s="4"/>
      <c r="L103" s="3"/>
      <c r="M103" s="5"/>
      <c r="N103" s="3"/>
      <c r="O103" s="6"/>
      <c r="P103" s="6"/>
      <c r="Q103" s="7" t="str">
        <f t="shared" si="21"/>
        <v/>
      </c>
      <c r="R103" s="8" t="str">
        <f t="shared" si="22"/>
        <v/>
      </c>
      <c r="S103" s="9" t="str">
        <f t="shared" ca="1" si="16"/>
        <v/>
      </c>
      <c r="T103" s="9">
        <f t="shared" ca="1" si="17"/>
        <v>0</v>
      </c>
      <c r="U103" s="9" t="str">
        <f t="shared" ca="1" si="23"/>
        <v>Green</v>
      </c>
      <c r="V103" s="9" t="str">
        <f t="shared" si="19"/>
        <v/>
      </c>
      <c r="W103" s="3"/>
      <c r="X103" s="9" t="str">
        <f t="shared" ca="1" si="24"/>
        <v>Green</v>
      </c>
      <c r="Y103" s="3"/>
      <c r="Z103" s="3"/>
      <c r="AA103" s="3"/>
      <c r="AB103" s="3"/>
    </row>
    <row r="104" spans="1:28" ht="16" x14ac:dyDescent="0.2">
      <c r="A104" s="3"/>
      <c r="B104" s="3"/>
      <c r="C104" s="3"/>
      <c r="D104" s="3"/>
      <c r="E104" s="3"/>
      <c r="F104" s="3"/>
      <c r="G104" s="3"/>
      <c r="H104" s="3"/>
      <c r="I104" s="4"/>
      <c r="J104" s="4"/>
      <c r="K104" s="4"/>
      <c r="L104" s="3"/>
      <c r="M104" s="5"/>
      <c r="N104" s="3"/>
      <c r="O104" s="6"/>
      <c r="P104" s="6"/>
      <c r="Q104" s="7" t="str">
        <f t="shared" si="21"/>
        <v/>
      </c>
      <c r="R104" s="8" t="str">
        <f t="shared" si="22"/>
        <v/>
      </c>
      <c r="S104" s="9" t="str">
        <f t="shared" ca="1" si="16"/>
        <v/>
      </c>
      <c r="T104" s="9">
        <f t="shared" ca="1" si="17"/>
        <v>0</v>
      </c>
      <c r="U104" s="9" t="str">
        <f t="shared" ca="1" si="23"/>
        <v>Green</v>
      </c>
      <c r="V104" s="9" t="str">
        <f t="shared" si="19"/>
        <v/>
      </c>
      <c r="W104" s="3"/>
      <c r="X104" s="9" t="str">
        <f t="shared" ca="1" si="24"/>
        <v>Green</v>
      </c>
      <c r="Y104" s="3"/>
      <c r="Z104" s="3"/>
      <c r="AA104" s="3"/>
      <c r="AB104" s="3"/>
    </row>
  </sheetData>
  <autoFilter ref="A4:AB104" xr:uid="{00000000-0009-0000-0000-000001000000}"/>
  <mergeCells count="2">
    <mergeCell ref="A2:AB2"/>
    <mergeCell ref="A1:AB1"/>
  </mergeCells>
  <conditionalFormatting sqref="L5:L104">
    <cfRule type="expression" dxfId="28" priority="24">
      <formula>$L5="On Hold"</formula>
    </cfRule>
    <cfRule type="expression" dxfId="27" priority="23">
      <formula>$L5="In Progress"</formula>
    </cfRule>
    <cfRule type="expression" dxfId="26" priority="22">
      <formula>$L5="Delayed"</formula>
    </cfRule>
    <cfRule type="expression" dxfId="25" priority="21">
      <formula>$L5="Completed"</formula>
    </cfRule>
  </conditionalFormatting>
  <conditionalFormatting sqref="Q5:Q104">
    <cfRule type="cellIs" dxfId="24" priority="25" operator="lessThan">
      <formula>0</formula>
    </cfRule>
  </conditionalFormatting>
  <conditionalFormatting sqref="U5:U104">
    <cfRule type="expression" dxfId="23" priority="1">
      <formula>$U5="Green"</formula>
    </cfRule>
    <cfRule type="expression" dxfId="22" priority="5">
      <formula>$U5="Not Evidenced"</formula>
    </cfRule>
    <cfRule type="expression" dxfId="21" priority="4">
      <formula>$U5="Blue"</formula>
    </cfRule>
    <cfRule type="expression" dxfId="20" priority="3">
      <formula>$U5="Red"</formula>
    </cfRule>
    <cfRule type="expression" dxfId="19" priority="2">
      <formula>$U5="Amber"</formula>
    </cfRule>
  </conditionalFormatting>
  <conditionalFormatting sqref="V5:V104">
    <cfRule type="expression" dxfId="18" priority="7">
      <formula>$V5="Amber"</formula>
    </cfRule>
    <cfRule type="expression" dxfId="17" priority="8">
      <formula>$V5="Red"</formula>
    </cfRule>
    <cfRule type="expression" dxfId="16" priority="9">
      <formula>$V5="Blue"</formula>
    </cfRule>
    <cfRule type="expression" dxfId="15" priority="10">
      <formula>$V5="Not Evidenced"</formula>
    </cfRule>
    <cfRule type="expression" dxfId="14" priority="6">
      <formula>$V5="Green"</formula>
    </cfRule>
  </conditionalFormatting>
  <conditionalFormatting sqref="W5:W104">
    <cfRule type="expression" dxfId="13" priority="11">
      <formula>$W5="Green"</formula>
    </cfRule>
    <cfRule type="expression" dxfId="12" priority="12">
      <formula>$W5="Amber"</formula>
    </cfRule>
    <cfRule type="expression" dxfId="11" priority="14">
      <formula>$W5="Blue"</formula>
    </cfRule>
    <cfRule type="expression" dxfId="10" priority="15">
      <formula>$W5="Not Evidenced"</formula>
    </cfRule>
    <cfRule type="expression" dxfId="9" priority="13">
      <formula>$W5="Red"</formula>
    </cfRule>
  </conditionalFormatting>
  <conditionalFormatting sqref="X5:X104">
    <cfRule type="expression" dxfId="8" priority="16">
      <formula>$X5="Green"</formula>
    </cfRule>
    <cfRule type="expression" dxfId="7" priority="17">
      <formula>$X5="Amber"</formula>
    </cfRule>
    <cfRule type="expression" dxfId="6" priority="18">
      <formula>$X5="Red"</formula>
    </cfRule>
    <cfRule type="expression" dxfId="5" priority="19">
      <formula>$X5="Blue"</formula>
    </cfRule>
    <cfRule type="expression" dxfId="4" priority="20">
      <formula>$X5="Not Evidenced"</formula>
    </cfRule>
  </conditionalFormatting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xr:uid="{00000000-0002-0000-0100-000000000000}">
          <x14:formula1>
            <xm:f>Lists!$A$2:$A$7</xm:f>
          </x14:formula1>
          <xm:sqref>L5:L104</xm:sqref>
        </x14:dataValidation>
        <x14:dataValidation type="list" allowBlank="1" xr:uid="{00000000-0002-0000-0100-000001000000}">
          <x14:formula1>
            <xm:f>Lists!$B$2:$B$7</xm:f>
          </x14:formula1>
          <xm:sqref>U5:X104</xm:sqref>
        </x14:dataValidation>
        <x14:dataValidation type="list" allowBlank="1" xr:uid="{00000000-0002-0000-0100-000005000000}">
          <x14:formula1>
            <xm:f>Lists!$C$2:$C$10</xm:f>
          </x14:formula1>
          <xm:sqref>E5:E104</xm:sqref>
        </x14:dataValidation>
        <x14:dataValidation type="list" allowBlank="1" xr:uid="{00000000-0002-0000-0100-000006000000}">
          <x14:formula1>
            <xm:f>Lists!$D$2:$D$9</xm:f>
          </x14:formula1>
          <xm:sqref>F5:F104</xm:sqref>
        </x14:dataValidation>
        <x14:dataValidation type="list" allowBlank="1" xr:uid="{00000000-0002-0000-0100-000007000000}">
          <x14:formula1>
            <xm:f>Lists!$E$2:$E$15</xm:f>
          </x14:formula1>
          <xm:sqref>C5:C104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5B3F8C"/>
  </sheetPr>
  <dimension ref="A1:E15"/>
  <sheetViews>
    <sheetView showGridLines="0" workbookViewId="0"/>
  </sheetViews>
  <sheetFormatPr baseColWidth="10" defaultColWidth="8.83203125" defaultRowHeight="15" x14ac:dyDescent="0.2"/>
  <cols>
    <col min="1" max="5" width="30" customWidth="1"/>
  </cols>
  <sheetData>
    <row r="1" spans="1:5" ht="16" x14ac:dyDescent="0.2">
      <c r="A1" s="10" t="s">
        <v>34</v>
      </c>
      <c r="B1" s="10" t="s">
        <v>94</v>
      </c>
      <c r="C1" s="10" t="s">
        <v>27</v>
      </c>
      <c r="D1" s="10" t="s">
        <v>95</v>
      </c>
      <c r="E1" s="10" t="s">
        <v>25</v>
      </c>
    </row>
    <row r="2" spans="1:5" ht="16" x14ac:dyDescent="0.2">
      <c r="A2" s="11" t="s">
        <v>73</v>
      </c>
      <c r="B2" s="11" t="s">
        <v>96</v>
      </c>
      <c r="C2" s="11" t="s">
        <v>55</v>
      </c>
      <c r="D2" s="11" t="s">
        <v>97</v>
      </c>
      <c r="E2" s="11" t="s">
        <v>53</v>
      </c>
    </row>
    <row r="3" spans="1:5" ht="16" x14ac:dyDescent="0.2">
      <c r="A3" s="11" t="s">
        <v>59</v>
      </c>
      <c r="B3" s="11" t="s">
        <v>61</v>
      </c>
      <c r="C3" s="11" t="s">
        <v>81</v>
      </c>
      <c r="D3" s="11" t="s">
        <v>56</v>
      </c>
      <c r="E3" s="11" t="s">
        <v>67</v>
      </c>
    </row>
    <row r="4" spans="1:5" ht="16" x14ac:dyDescent="0.2">
      <c r="A4" s="11" t="s">
        <v>98</v>
      </c>
      <c r="B4" s="11" t="s">
        <v>99</v>
      </c>
      <c r="C4" s="11" t="s">
        <v>89</v>
      </c>
      <c r="D4" s="11" t="s">
        <v>100</v>
      </c>
      <c r="E4" s="11" t="s">
        <v>79</v>
      </c>
    </row>
    <row r="5" spans="1:5" ht="16" x14ac:dyDescent="0.2">
      <c r="A5" s="11" t="s">
        <v>101</v>
      </c>
      <c r="B5" s="11" t="s">
        <v>102</v>
      </c>
      <c r="C5" s="11" t="s">
        <v>69</v>
      </c>
      <c r="D5" s="11" t="s">
        <v>70</v>
      </c>
      <c r="E5" s="11" t="s">
        <v>103</v>
      </c>
    </row>
    <row r="6" spans="1:5" ht="16" x14ac:dyDescent="0.2">
      <c r="A6" s="11" t="s">
        <v>104</v>
      </c>
      <c r="B6" s="11" t="s">
        <v>105</v>
      </c>
      <c r="C6" s="11" t="s">
        <v>106</v>
      </c>
      <c r="D6" s="11" t="s">
        <v>107</v>
      </c>
      <c r="E6" s="11" t="s">
        <v>108</v>
      </c>
    </row>
    <row r="7" spans="1:5" ht="16" x14ac:dyDescent="0.2">
      <c r="A7" s="11" t="s">
        <v>109</v>
      </c>
      <c r="B7" s="11" t="s">
        <v>74</v>
      </c>
      <c r="C7" s="11" t="s">
        <v>110</v>
      </c>
      <c r="D7" s="11" t="s">
        <v>111</v>
      </c>
      <c r="E7" s="11" t="s">
        <v>112</v>
      </c>
    </row>
    <row r="8" spans="1:5" ht="16" x14ac:dyDescent="0.2">
      <c r="C8" s="11" t="s">
        <v>113</v>
      </c>
      <c r="D8" s="11" t="s">
        <v>82</v>
      </c>
      <c r="E8" s="11" t="s">
        <v>114</v>
      </c>
    </row>
    <row r="9" spans="1:5" ht="16" x14ac:dyDescent="0.2">
      <c r="C9" s="11" t="s">
        <v>115</v>
      </c>
      <c r="D9" s="11" t="s">
        <v>90</v>
      </c>
      <c r="E9" s="11" t="s">
        <v>116</v>
      </c>
    </row>
    <row r="10" spans="1:5" ht="16" x14ac:dyDescent="0.2">
      <c r="C10" s="11" t="s">
        <v>117</v>
      </c>
      <c r="E10" s="11" t="s">
        <v>118</v>
      </c>
    </row>
    <row r="11" spans="1:5" ht="16" x14ac:dyDescent="0.2">
      <c r="E11" s="11" t="s">
        <v>119</v>
      </c>
    </row>
    <row r="12" spans="1:5" ht="16" x14ac:dyDescent="0.2">
      <c r="E12" s="11" t="s">
        <v>120</v>
      </c>
    </row>
    <row r="13" spans="1:5" ht="16" x14ac:dyDescent="0.2">
      <c r="E13" s="11" t="s">
        <v>121</v>
      </c>
    </row>
    <row r="14" spans="1:5" ht="16" x14ac:dyDescent="0.2">
      <c r="E14" s="11" t="s">
        <v>122</v>
      </c>
    </row>
    <row r="15" spans="1:5" ht="16" x14ac:dyDescent="0.2">
      <c r="E15" s="11" t="s">
        <v>87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53A5B"/>
  </sheetPr>
  <dimension ref="A1:H35"/>
  <sheetViews>
    <sheetView showGridLines="0" workbookViewId="0">
      <selection sqref="A1:H1"/>
    </sheetView>
  </sheetViews>
  <sheetFormatPr baseColWidth="10" defaultColWidth="8.83203125" defaultRowHeight="15" x14ac:dyDescent="0.2"/>
  <cols>
    <col min="1" max="8" width="22" customWidth="1"/>
  </cols>
  <sheetData>
    <row r="1" spans="1:8" x14ac:dyDescent="0.2">
      <c r="A1" s="20" t="s">
        <v>123</v>
      </c>
      <c r="B1" s="19"/>
      <c r="C1" s="19"/>
      <c r="D1" s="19"/>
      <c r="E1" s="19"/>
      <c r="F1" s="19"/>
      <c r="G1" s="19"/>
      <c r="H1" s="19"/>
    </row>
    <row r="2" spans="1:8" x14ac:dyDescent="0.2">
      <c r="A2" s="21" t="s">
        <v>124</v>
      </c>
      <c r="B2" s="19"/>
      <c r="C2" s="19"/>
      <c r="D2" s="19"/>
      <c r="E2" s="19"/>
      <c r="F2" s="19"/>
      <c r="G2" s="19"/>
      <c r="H2" s="19"/>
    </row>
    <row r="4" spans="1:8" x14ac:dyDescent="0.2">
      <c r="A4" s="22" t="s">
        <v>125</v>
      </c>
      <c r="B4" s="19"/>
      <c r="C4" s="22" t="s">
        <v>98</v>
      </c>
      <c r="D4" s="19"/>
      <c r="E4" s="22" t="s">
        <v>59</v>
      </c>
      <c r="F4" s="19"/>
      <c r="G4" s="22" t="s">
        <v>101</v>
      </c>
      <c r="H4" s="19"/>
    </row>
    <row r="5" spans="1:8" x14ac:dyDescent="0.2">
      <c r="A5" s="23">
        <f>COUNTA('Milestone Tracker'!A5:A104)</f>
        <v>4</v>
      </c>
      <c r="B5" s="19"/>
      <c r="C5" s="23">
        <f>COUNTIF('Milestone Tracker'!L5:L104,"Completed")</f>
        <v>0</v>
      </c>
      <c r="D5" s="19"/>
      <c r="E5" s="23">
        <f>COUNTIF('Milestone Tracker'!L5:L104,"In Progress")</f>
        <v>1</v>
      </c>
      <c r="F5" s="19"/>
      <c r="G5" s="23">
        <f>COUNTIF('Milestone Tracker'!L5:L104,"Delayed")</f>
        <v>0</v>
      </c>
      <c r="H5" s="19"/>
    </row>
    <row r="7" spans="1:8" x14ac:dyDescent="0.2">
      <c r="A7" s="22" t="s">
        <v>126</v>
      </c>
      <c r="B7" s="19"/>
      <c r="C7" s="22" t="s">
        <v>127</v>
      </c>
      <c r="D7" s="19"/>
      <c r="E7" s="22" t="s">
        <v>128</v>
      </c>
      <c r="F7" s="19"/>
      <c r="G7" s="22" t="s">
        <v>129</v>
      </c>
      <c r="H7" s="19"/>
    </row>
    <row r="8" spans="1:8" x14ac:dyDescent="0.2">
      <c r="A8" s="25">
        <f>IFERROR(AVERAGE('Milestone Tracker'!M5:M104),0)</f>
        <v>8.7499999999999994E-2</v>
      </c>
      <c r="B8" s="19"/>
      <c r="C8" s="24">
        <f>SUM('Milestone Tracker'!O5:O104)</f>
        <v>9700</v>
      </c>
      <c r="D8" s="19"/>
      <c r="E8" s="24">
        <f>SUM('Milestone Tracker'!P5:P104)</f>
        <v>1200</v>
      </c>
      <c r="F8" s="19"/>
      <c r="G8" s="24">
        <f>SUM('Milestone Tracker'!Q5:Q104)</f>
        <v>8500</v>
      </c>
      <c r="H8" s="19"/>
    </row>
    <row r="11" spans="1:8" ht="16" x14ac:dyDescent="0.2">
      <c r="A11" s="10" t="s">
        <v>34</v>
      </c>
      <c r="B11" s="10" t="s">
        <v>130</v>
      </c>
      <c r="D11" s="10" t="s">
        <v>46</v>
      </c>
      <c r="E11" s="10" t="s">
        <v>130</v>
      </c>
    </row>
    <row r="12" spans="1:8" ht="16" x14ac:dyDescent="0.2">
      <c r="A12" s="11" t="s">
        <v>73</v>
      </c>
      <c r="B12" s="11">
        <f>COUNTIF('Milestone Tracker'!L5:L104,A12)</f>
        <v>3</v>
      </c>
      <c r="D12" s="11" t="s">
        <v>96</v>
      </c>
      <c r="E12" s="11">
        <f ca="1">COUNTIF('Milestone Tracker'!X5:X104,D12)</f>
        <v>96</v>
      </c>
    </row>
    <row r="13" spans="1:8" ht="16" x14ac:dyDescent="0.2">
      <c r="A13" s="11" t="s">
        <v>59</v>
      </c>
      <c r="B13" s="11">
        <f>COUNTIF('Milestone Tracker'!L5:L104,A13)</f>
        <v>1</v>
      </c>
      <c r="D13" s="11" t="s">
        <v>61</v>
      </c>
      <c r="E13" s="11">
        <f ca="1">COUNTIF('Milestone Tracker'!X5:X104,D13)</f>
        <v>4</v>
      </c>
    </row>
    <row r="14" spans="1:8" ht="16" x14ac:dyDescent="0.2">
      <c r="A14" s="11" t="s">
        <v>98</v>
      </c>
      <c r="B14" s="11">
        <f>COUNTIF('Milestone Tracker'!L5:L104,A14)</f>
        <v>0</v>
      </c>
      <c r="D14" s="11" t="s">
        <v>99</v>
      </c>
      <c r="E14" s="11">
        <f ca="1">COUNTIF('Milestone Tracker'!X5:X104,D14)</f>
        <v>0</v>
      </c>
    </row>
    <row r="15" spans="1:8" ht="16" x14ac:dyDescent="0.2">
      <c r="A15" s="11" t="s">
        <v>101</v>
      </c>
      <c r="B15" s="11">
        <f>COUNTIF('Milestone Tracker'!L5:L104,A15)</f>
        <v>0</v>
      </c>
      <c r="D15" s="11" t="s">
        <v>102</v>
      </c>
      <c r="E15" s="11">
        <f ca="1">COUNTIF('Milestone Tracker'!X5:X104,D15)</f>
        <v>0</v>
      </c>
    </row>
    <row r="16" spans="1:8" ht="16" x14ac:dyDescent="0.2">
      <c r="A16" s="11" t="s">
        <v>104</v>
      </c>
      <c r="B16" s="11">
        <f>COUNTIF('Milestone Tracker'!L5:L104,A16)</f>
        <v>0</v>
      </c>
    </row>
    <row r="17" spans="1:3" ht="16" x14ac:dyDescent="0.2">
      <c r="A17" s="11" t="s">
        <v>109</v>
      </c>
      <c r="B17" s="11">
        <f>COUNTIF('Milestone Tracker'!L5:L104,A17)</f>
        <v>0</v>
      </c>
    </row>
    <row r="21" spans="1:3" ht="16" x14ac:dyDescent="0.2">
      <c r="A21" s="10" t="s">
        <v>25</v>
      </c>
      <c r="B21" s="10" t="s">
        <v>131</v>
      </c>
      <c r="C21" s="10" t="s">
        <v>132</v>
      </c>
    </row>
    <row r="22" spans="1:3" ht="16" x14ac:dyDescent="0.2">
      <c r="A22" s="11" t="s">
        <v>53</v>
      </c>
      <c r="B22" s="11">
        <f>COUNTIF('Milestone Tracker'!C5:C104,A22)</f>
        <v>1</v>
      </c>
      <c r="C22" s="12">
        <f>IFERROR(AVERAGEIF('Milestone Tracker'!C5:C104,A22,'Milestone Tracker'!M5:M104),0)</f>
        <v>0.35</v>
      </c>
    </row>
    <row r="23" spans="1:3" ht="16" x14ac:dyDescent="0.2">
      <c r="A23" s="11" t="s">
        <v>67</v>
      </c>
      <c r="B23" s="11">
        <f>COUNTIF('Milestone Tracker'!C5:C104,A23)</f>
        <v>1</v>
      </c>
      <c r="C23" s="12">
        <f>IFERROR(AVERAGEIF('Milestone Tracker'!C5:C104,A23,'Milestone Tracker'!M5:M104),0)</f>
        <v>0</v>
      </c>
    </row>
    <row r="24" spans="1:3" ht="16" x14ac:dyDescent="0.2">
      <c r="A24" s="11" t="s">
        <v>79</v>
      </c>
      <c r="B24" s="11">
        <f>COUNTIF('Milestone Tracker'!C5:C104,A24)</f>
        <v>1</v>
      </c>
      <c r="C24" s="12">
        <f>IFERROR(AVERAGEIF('Milestone Tracker'!C5:C104,A24,'Milestone Tracker'!M5:M104),0)</f>
        <v>0</v>
      </c>
    </row>
    <row r="25" spans="1:3" ht="16" x14ac:dyDescent="0.2">
      <c r="A25" s="11" t="s">
        <v>103</v>
      </c>
      <c r="B25" s="11">
        <f>COUNTIF('Milestone Tracker'!C5:C104,A25)</f>
        <v>0</v>
      </c>
      <c r="C25" s="12">
        <f>IFERROR(AVERAGEIF('Milestone Tracker'!C5:C104,A25,'Milestone Tracker'!M5:M104),0)</f>
        <v>0</v>
      </c>
    </row>
    <row r="26" spans="1:3" ht="16" x14ac:dyDescent="0.2">
      <c r="A26" s="11" t="s">
        <v>108</v>
      </c>
      <c r="B26" s="11">
        <f>COUNTIF('Milestone Tracker'!C5:C104,A26)</f>
        <v>0</v>
      </c>
      <c r="C26" s="12">
        <f>IFERROR(AVERAGEIF('Milestone Tracker'!C5:C104,A26,'Milestone Tracker'!M5:M104),0)</f>
        <v>0</v>
      </c>
    </row>
    <row r="27" spans="1:3" ht="16" x14ac:dyDescent="0.2">
      <c r="A27" s="11" t="s">
        <v>112</v>
      </c>
      <c r="B27" s="11">
        <f>COUNTIF('Milestone Tracker'!C5:C104,A27)</f>
        <v>0</v>
      </c>
      <c r="C27" s="12">
        <f>IFERROR(AVERAGEIF('Milestone Tracker'!C5:C104,A27,'Milestone Tracker'!M5:M104),0)</f>
        <v>0</v>
      </c>
    </row>
    <row r="28" spans="1:3" ht="16" x14ac:dyDescent="0.2">
      <c r="A28" s="11" t="s">
        <v>114</v>
      </c>
      <c r="B28" s="11">
        <f>COUNTIF('Milestone Tracker'!C5:C104,A28)</f>
        <v>0</v>
      </c>
      <c r="C28" s="12">
        <f>IFERROR(AVERAGEIF('Milestone Tracker'!C5:C104,A28,'Milestone Tracker'!M5:M104),0)</f>
        <v>0</v>
      </c>
    </row>
    <row r="29" spans="1:3" ht="16" x14ac:dyDescent="0.2">
      <c r="A29" s="11" t="s">
        <v>116</v>
      </c>
      <c r="B29" s="11">
        <f>COUNTIF('Milestone Tracker'!C5:C104,A29)</f>
        <v>0</v>
      </c>
      <c r="C29" s="12">
        <f>IFERROR(AVERAGEIF('Milestone Tracker'!C5:C104,A29,'Milestone Tracker'!M5:M104),0)</f>
        <v>0</v>
      </c>
    </row>
    <row r="30" spans="1:3" ht="16" x14ac:dyDescent="0.2">
      <c r="A30" s="11" t="s">
        <v>118</v>
      </c>
      <c r="B30" s="11">
        <f>COUNTIF('Milestone Tracker'!C5:C104,A30)</f>
        <v>0</v>
      </c>
      <c r="C30" s="12">
        <f>IFERROR(AVERAGEIF('Milestone Tracker'!C5:C104,A30,'Milestone Tracker'!M5:M104),0)</f>
        <v>0</v>
      </c>
    </row>
    <row r="31" spans="1:3" ht="16" x14ac:dyDescent="0.2">
      <c r="A31" s="11" t="s">
        <v>119</v>
      </c>
      <c r="B31" s="11">
        <f>COUNTIF('Milestone Tracker'!C5:C104,A31)</f>
        <v>0</v>
      </c>
      <c r="C31" s="12">
        <f>IFERROR(AVERAGEIF('Milestone Tracker'!C5:C104,A31,'Milestone Tracker'!M5:M104),0)</f>
        <v>0</v>
      </c>
    </row>
    <row r="32" spans="1:3" ht="32" x14ac:dyDescent="0.2">
      <c r="A32" s="11" t="s">
        <v>120</v>
      </c>
      <c r="B32" s="11">
        <f>COUNTIF('Milestone Tracker'!C5:C104,A32)</f>
        <v>0</v>
      </c>
      <c r="C32" s="12">
        <f>IFERROR(AVERAGEIF('Milestone Tracker'!C5:C104,A32,'Milestone Tracker'!M5:M104),0)</f>
        <v>0</v>
      </c>
    </row>
    <row r="33" spans="1:3" ht="16" x14ac:dyDescent="0.2">
      <c r="A33" s="11" t="s">
        <v>121</v>
      </c>
      <c r="B33" s="11">
        <f>COUNTIF('Milestone Tracker'!C5:C104,A33)</f>
        <v>0</v>
      </c>
      <c r="C33" s="12">
        <f>IFERROR(AVERAGEIF('Milestone Tracker'!C5:C104,A33,'Milestone Tracker'!M5:M104),0)</f>
        <v>0</v>
      </c>
    </row>
    <row r="34" spans="1:3" ht="16" x14ac:dyDescent="0.2">
      <c r="A34" s="11" t="s">
        <v>122</v>
      </c>
      <c r="B34" s="11">
        <f>COUNTIF('Milestone Tracker'!C5:C104,A34)</f>
        <v>0</v>
      </c>
      <c r="C34" s="12">
        <f>IFERROR(AVERAGEIF('Milestone Tracker'!C5:C104,A34,'Milestone Tracker'!M5:M104),0)</f>
        <v>0</v>
      </c>
    </row>
    <row r="35" spans="1:3" ht="16" x14ac:dyDescent="0.2">
      <c r="A35" s="11" t="s">
        <v>87</v>
      </c>
      <c r="B35" s="11">
        <f>COUNTIF('Milestone Tracker'!C5:C104,A35)</f>
        <v>1</v>
      </c>
      <c r="C35" s="12">
        <f>IFERROR(AVERAGEIF('Milestone Tracker'!C5:C104,A35,'Milestone Tracker'!M5:M104),0)</f>
        <v>0</v>
      </c>
    </row>
  </sheetData>
  <mergeCells count="18">
    <mergeCell ref="A1:H1"/>
    <mergeCell ref="G8:H8"/>
    <mergeCell ref="A8:B8"/>
    <mergeCell ref="E8:F8"/>
    <mergeCell ref="C8:D8"/>
    <mergeCell ref="C4:D4"/>
    <mergeCell ref="A2:H2"/>
    <mergeCell ref="C5:D5"/>
    <mergeCell ref="A5:B5"/>
    <mergeCell ref="G5:H5"/>
    <mergeCell ref="E5:F5"/>
    <mergeCell ref="A4:B4"/>
    <mergeCell ref="G4:H4"/>
    <mergeCell ref="E4:F4"/>
    <mergeCell ref="C7:D7"/>
    <mergeCell ref="A7:B7"/>
    <mergeCell ref="G7:H7"/>
    <mergeCell ref="E7:F7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AD47"/>
  </sheetPr>
  <dimension ref="A1:H24"/>
  <sheetViews>
    <sheetView showGridLines="0" workbookViewId="0">
      <selection sqref="A1:H1"/>
    </sheetView>
  </sheetViews>
  <sheetFormatPr baseColWidth="10" defaultColWidth="8.83203125" defaultRowHeight="15" x14ac:dyDescent="0.2"/>
  <cols>
    <col min="1" max="1" width="24" customWidth="1"/>
    <col min="2" max="2" width="42" customWidth="1"/>
    <col min="3" max="3" width="18" customWidth="1"/>
    <col min="4" max="4" width="36" customWidth="1"/>
    <col min="5" max="5" width="32" customWidth="1"/>
    <col min="6" max="6" width="22" customWidth="1"/>
    <col min="7" max="7" width="16" customWidth="1"/>
    <col min="8" max="8" width="14" customWidth="1"/>
  </cols>
  <sheetData>
    <row r="1" spans="1:8" x14ac:dyDescent="0.2">
      <c r="A1" s="20" t="s">
        <v>133</v>
      </c>
      <c r="B1" s="19"/>
      <c r="C1" s="19"/>
      <c r="D1" s="19"/>
      <c r="E1" s="19"/>
      <c r="F1" s="19"/>
      <c r="G1" s="19"/>
      <c r="H1" s="19"/>
    </row>
    <row r="2" spans="1:8" x14ac:dyDescent="0.2">
      <c r="A2" s="21" t="s">
        <v>134</v>
      </c>
      <c r="B2" s="19"/>
      <c r="C2" s="19"/>
      <c r="D2" s="19"/>
      <c r="E2" s="19"/>
      <c r="F2" s="19"/>
      <c r="G2" s="19"/>
      <c r="H2" s="19"/>
    </row>
    <row r="4" spans="1:8" ht="16" x14ac:dyDescent="0.2">
      <c r="A4" s="13" t="s">
        <v>135</v>
      </c>
      <c r="B4" s="13" t="s">
        <v>136</v>
      </c>
      <c r="C4" s="13" t="s">
        <v>137</v>
      </c>
      <c r="D4" s="13" t="s">
        <v>138</v>
      </c>
      <c r="E4" s="13" t="s">
        <v>139</v>
      </c>
      <c r="F4" s="13" t="s">
        <v>140</v>
      </c>
      <c r="G4" s="13" t="s">
        <v>141</v>
      </c>
      <c r="H4" s="13" t="s">
        <v>94</v>
      </c>
    </row>
    <row r="5" spans="1:8" ht="32" x14ac:dyDescent="0.2">
      <c r="A5" s="14" t="s">
        <v>55</v>
      </c>
      <c r="B5" s="14" t="s">
        <v>142</v>
      </c>
      <c r="C5" s="14"/>
      <c r="D5" s="14"/>
      <c r="E5" s="14"/>
      <c r="F5" s="14"/>
      <c r="G5" s="15"/>
      <c r="H5" s="14" t="s">
        <v>61</v>
      </c>
    </row>
    <row r="6" spans="1:8" ht="32" x14ac:dyDescent="0.2">
      <c r="A6" s="14" t="s">
        <v>81</v>
      </c>
      <c r="B6" s="14" t="s">
        <v>143</v>
      </c>
      <c r="C6" s="14"/>
      <c r="D6" s="14"/>
      <c r="E6" s="14"/>
      <c r="F6" s="14"/>
      <c r="G6" s="15"/>
      <c r="H6" s="14" t="s">
        <v>61</v>
      </c>
    </row>
    <row r="7" spans="1:8" ht="32" x14ac:dyDescent="0.2">
      <c r="A7" s="14" t="s">
        <v>89</v>
      </c>
      <c r="B7" s="14" t="s">
        <v>144</v>
      </c>
      <c r="C7" s="14"/>
      <c r="D7" s="14"/>
      <c r="E7" s="14"/>
      <c r="F7" s="14"/>
      <c r="G7" s="15"/>
      <c r="H7" s="14" t="s">
        <v>61</v>
      </c>
    </row>
    <row r="8" spans="1:8" ht="32" x14ac:dyDescent="0.2">
      <c r="A8" s="14" t="s">
        <v>106</v>
      </c>
      <c r="B8" s="14" t="s">
        <v>145</v>
      </c>
      <c r="C8" s="14"/>
      <c r="D8" s="14"/>
      <c r="E8" s="14"/>
      <c r="F8" s="14"/>
      <c r="G8" s="15"/>
      <c r="H8" s="14" t="s">
        <v>61</v>
      </c>
    </row>
    <row r="9" spans="1:8" ht="32" x14ac:dyDescent="0.2">
      <c r="A9" s="14" t="s">
        <v>113</v>
      </c>
      <c r="B9" s="14" t="s">
        <v>146</v>
      </c>
      <c r="C9" s="14"/>
      <c r="D9" s="14"/>
      <c r="E9" s="14"/>
      <c r="F9" s="14"/>
      <c r="G9" s="15"/>
      <c r="H9" s="14" t="s">
        <v>61</v>
      </c>
    </row>
    <row r="10" spans="1:8" ht="32" x14ac:dyDescent="0.2">
      <c r="A10" s="14" t="s">
        <v>117</v>
      </c>
      <c r="B10" s="14" t="s">
        <v>147</v>
      </c>
      <c r="C10" s="14"/>
      <c r="D10" s="14"/>
      <c r="E10" s="14"/>
      <c r="F10" s="14"/>
      <c r="G10" s="15"/>
      <c r="H10" s="14" t="s">
        <v>61</v>
      </c>
    </row>
    <row r="11" spans="1:8" ht="32" x14ac:dyDescent="0.2">
      <c r="A11" s="14" t="s">
        <v>115</v>
      </c>
      <c r="B11" s="14" t="s">
        <v>148</v>
      </c>
      <c r="C11" s="14"/>
      <c r="D11" s="14"/>
      <c r="E11" s="14"/>
      <c r="F11" s="14"/>
      <c r="G11" s="15"/>
      <c r="H11" s="14" t="s">
        <v>61</v>
      </c>
    </row>
    <row r="12" spans="1:8" x14ac:dyDescent="0.2">
      <c r="A12" s="14"/>
      <c r="B12" s="14"/>
      <c r="C12" s="14"/>
      <c r="D12" s="14"/>
      <c r="E12" s="14"/>
      <c r="F12" s="14"/>
      <c r="G12" s="15"/>
      <c r="H12" s="14"/>
    </row>
    <row r="13" spans="1:8" x14ac:dyDescent="0.2">
      <c r="A13" s="14"/>
      <c r="B13" s="14"/>
      <c r="C13" s="14"/>
      <c r="D13" s="14"/>
      <c r="E13" s="14"/>
      <c r="F13" s="14"/>
      <c r="G13" s="15"/>
      <c r="H13" s="14"/>
    </row>
    <row r="14" spans="1:8" x14ac:dyDescent="0.2">
      <c r="A14" s="14"/>
      <c r="B14" s="14"/>
      <c r="C14" s="14"/>
      <c r="D14" s="14"/>
      <c r="E14" s="14"/>
      <c r="F14" s="14"/>
      <c r="G14" s="15"/>
      <c r="H14" s="14"/>
    </row>
    <row r="15" spans="1:8" x14ac:dyDescent="0.2">
      <c r="A15" s="14"/>
      <c r="B15" s="14"/>
      <c r="C15" s="14"/>
      <c r="D15" s="14"/>
      <c r="E15" s="14"/>
      <c r="F15" s="14"/>
      <c r="G15" s="15"/>
      <c r="H15" s="14"/>
    </row>
    <row r="16" spans="1:8" x14ac:dyDescent="0.2">
      <c r="A16" s="14"/>
      <c r="B16" s="14"/>
      <c r="C16" s="14"/>
      <c r="D16" s="14"/>
      <c r="E16" s="14"/>
      <c r="F16" s="14"/>
      <c r="G16" s="15"/>
      <c r="H16" s="14"/>
    </row>
    <row r="17" spans="1:8" x14ac:dyDescent="0.2">
      <c r="A17" s="14"/>
      <c r="B17" s="14"/>
      <c r="C17" s="14"/>
      <c r="D17" s="14"/>
      <c r="E17" s="14"/>
      <c r="F17" s="14"/>
      <c r="G17" s="15"/>
      <c r="H17" s="14"/>
    </row>
    <row r="18" spans="1:8" x14ac:dyDescent="0.2">
      <c r="A18" s="14"/>
      <c r="B18" s="14"/>
      <c r="C18" s="14"/>
      <c r="D18" s="14"/>
      <c r="E18" s="14"/>
      <c r="F18" s="14"/>
      <c r="G18" s="15"/>
      <c r="H18" s="14"/>
    </row>
    <row r="19" spans="1:8" x14ac:dyDescent="0.2">
      <c r="A19" s="14"/>
      <c r="B19" s="14"/>
      <c r="C19" s="14"/>
      <c r="D19" s="14"/>
      <c r="E19" s="14"/>
      <c r="F19" s="14"/>
      <c r="G19" s="15"/>
      <c r="H19" s="14"/>
    </row>
    <row r="20" spans="1:8" x14ac:dyDescent="0.2">
      <c r="A20" s="14"/>
      <c r="B20" s="14"/>
      <c r="C20" s="14"/>
      <c r="D20" s="14"/>
      <c r="E20" s="14"/>
      <c r="F20" s="14"/>
      <c r="G20" s="15"/>
      <c r="H20" s="14"/>
    </row>
    <row r="21" spans="1:8" x14ac:dyDescent="0.2">
      <c r="A21" s="14"/>
      <c r="B21" s="14"/>
      <c r="C21" s="14"/>
      <c r="D21" s="14"/>
      <c r="E21" s="14"/>
      <c r="F21" s="14"/>
      <c r="G21" s="15"/>
      <c r="H21" s="14"/>
    </row>
    <row r="22" spans="1:8" x14ac:dyDescent="0.2">
      <c r="A22" s="14"/>
      <c r="B22" s="14"/>
      <c r="C22" s="14"/>
      <c r="D22" s="14"/>
      <c r="E22" s="14"/>
      <c r="F22" s="14"/>
      <c r="G22" s="15"/>
      <c r="H22" s="14"/>
    </row>
    <row r="23" spans="1:8" x14ac:dyDescent="0.2">
      <c r="A23" s="14"/>
      <c r="B23" s="14"/>
      <c r="C23" s="14"/>
      <c r="D23" s="14"/>
      <c r="E23" s="14"/>
      <c r="F23" s="14"/>
      <c r="G23" s="15"/>
      <c r="H23" s="14"/>
    </row>
    <row r="24" spans="1:8" x14ac:dyDescent="0.2">
      <c r="A24" s="14"/>
      <c r="B24" s="14"/>
      <c r="C24" s="14"/>
      <c r="D24" s="14"/>
      <c r="E24" s="14"/>
      <c r="F24" s="14"/>
      <c r="G24" s="15"/>
      <c r="H24" s="14"/>
    </row>
  </sheetData>
  <mergeCells count="2">
    <mergeCell ref="A2:H2"/>
    <mergeCell ref="A1:H1"/>
  </mergeCells>
  <conditionalFormatting sqref="H5:H24">
    <cfRule type="expression" dxfId="3" priority="1">
      <formula>$H5="Green"</formula>
    </cfRule>
    <cfRule type="expression" dxfId="2" priority="2">
      <formula>$H5="Amber"</formula>
    </cfRule>
    <cfRule type="expression" dxfId="1" priority="3">
      <formula>$H5="Red"</formula>
    </cfRule>
  </conditionalFormatting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400-000000000000}">
          <x14:formula1>
            <xm:f>Lists!$B$2:$B$7</xm:f>
          </x14:formula1>
          <xm:sqref>H5:H24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O33"/>
  <sheetViews>
    <sheetView showGridLines="0" workbookViewId="0">
      <pane xSplit="5" ySplit="3" topLeftCell="F4" activePane="bottomRight" state="frozen"/>
      <selection pane="topRight"/>
      <selection pane="bottomLeft"/>
      <selection pane="bottomRight"/>
    </sheetView>
  </sheetViews>
  <sheetFormatPr baseColWidth="10" defaultColWidth="8.83203125" defaultRowHeight="15" x14ac:dyDescent="0.2"/>
  <cols>
    <col min="1" max="1" width="14" customWidth="1"/>
    <col min="2" max="2" width="34" customWidth="1"/>
    <col min="3" max="4" width="14" customWidth="1"/>
    <col min="5" max="5" width="16" customWidth="1"/>
    <col min="6" max="15" width="10" customWidth="1"/>
  </cols>
  <sheetData>
    <row r="1" spans="1:15" x14ac:dyDescent="0.2">
      <c r="A1" s="20" t="s">
        <v>149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3" spans="1:15" ht="16" x14ac:dyDescent="0.2">
      <c r="A3" s="10" t="s">
        <v>23</v>
      </c>
      <c r="B3" s="10" t="s">
        <v>150</v>
      </c>
      <c r="C3" s="10" t="s">
        <v>151</v>
      </c>
      <c r="D3" s="10" t="s">
        <v>152</v>
      </c>
      <c r="E3" s="10" t="s">
        <v>34</v>
      </c>
      <c r="F3" s="16">
        <v>46174</v>
      </c>
      <c r="G3" s="16">
        <v>46204</v>
      </c>
      <c r="H3" s="16">
        <v>46234</v>
      </c>
      <c r="I3" s="16">
        <v>46264</v>
      </c>
      <c r="J3" s="16">
        <v>46294</v>
      </c>
      <c r="K3" s="16">
        <v>46324</v>
      </c>
      <c r="L3" s="16">
        <v>46354</v>
      </c>
      <c r="M3" s="16">
        <v>46384</v>
      </c>
      <c r="N3" s="16">
        <v>46414</v>
      </c>
      <c r="O3" s="16">
        <v>46444</v>
      </c>
    </row>
    <row r="4" spans="1:15" ht="16" x14ac:dyDescent="0.2">
      <c r="A4" s="11" t="str">
        <f>'Milestone Tracker'!A5</f>
        <v>M001</v>
      </c>
      <c r="B4" s="11" t="str">
        <f>'Milestone Tracker'!D5</f>
        <v>Initial community priority workshop</v>
      </c>
      <c r="C4" s="11">
        <f>'Milestone Tracker'!I5</f>
        <v>46174</v>
      </c>
      <c r="D4" s="11">
        <f>'Milestone Tracker'!J5</f>
        <v>46193</v>
      </c>
      <c r="E4" s="11" t="str">
        <f>'Milestone Tracker'!L5</f>
        <v>In Progress</v>
      </c>
      <c r="F4" s="17" t="str">
        <f t="shared" ref="F4:O13" si="0">IF(AND(F$3&gt;=$C4,F$3&lt;=$D4),"█","")</f>
        <v>█</v>
      </c>
      <c r="G4" s="17" t="str">
        <f t="shared" si="0"/>
        <v/>
      </c>
      <c r="H4" s="17" t="str">
        <f t="shared" si="0"/>
        <v/>
      </c>
      <c r="I4" s="17" t="str">
        <f t="shared" si="0"/>
        <v/>
      </c>
      <c r="J4" s="17" t="str">
        <f t="shared" si="0"/>
        <v/>
      </c>
      <c r="K4" s="17" t="str">
        <f t="shared" si="0"/>
        <v/>
      </c>
      <c r="L4" s="17" t="str">
        <f t="shared" si="0"/>
        <v/>
      </c>
      <c r="M4" s="17" t="str">
        <f t="shared" si="0"/>
        <v/>
      </c>
      <c r="N4" s="17" t="str">
        <f t="shared" si="0"/>
        <v/>
      </c>
      <c r="O4" s="17" t="str">
        <f t="shared" si="0"/>
        <v/>
      </c>
    </row>
    <row r="5" spans="1:15" ht="16" x14ac:dyDescent="0.2">
      <c r="A5" s="11" t="str">
        <f>'Milestone Tracker'!A6</f>
        <v>M002</v>
      </c>
      <c r="B5" s="11" t="str">
        <f>'Milestone Tracker'!D6</f>
        <v>Agree local project outcomes with residents</v>
      </c>
      <c r="C5" s="11">
        <f>'Milestone Tracker'!I6</f>
        <v>46194</v>
      </c>
      <c r="D5" s="11">
        <f>'Milestone Tracker'!J6</f>
        <v>46218</v>
      </c>
      <c r="E5" s="11" t="str">
        <f>'Milestone Tracker'!L6</f>
        <v>Not Started</v>
      </c>
      <c r="F5" s="17" t="str">
        <f t="shared" si="0"/>
        <v/>
      </c>
      <c r="G5" s="17" t="str">
        <f t="shared" si="0"/>
        <v>█</v>
      </c>
      <c r="H5" s="17" t="str">
        <f t="shared" si="0"/>
        <v/>
      </c>
      <c r="I5" s="17" t="str">
        <f t="shared" si="0"/>
        <v/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N5" s="17" t="str">
        <f t="shared" si="0"/>
        <v/>
      </c>
      <c r="O5" s="17" t="str">
        <f t="shared" si="0"/>
        <v/>
      </c>
    </row>
    <row r="6" spans="1:15" ht="16" x14ac:dyDescent="0.2">
      <c r="A6" s="11" t="str">
        <f>'Milestone Tracker'!A7</f>
        <v>M003</v>
      </c>
      <c r="B6" s="11" t="str">
        <f>'Milestone Tracker'!D7</f>
        <v>Publish You Said / We Did update</v>
      </c>
      <c r="C6" s="11">
        <f>'Milestone Tracker'!I7</f>
        <v>46219</v>
      </c>
      <c r="D6" s="11">
        <f>'Milestone Tracker'!J7</f>
        <v>46234</v>
      </c>
      <c r="E6" s="11" t="str">
        <f>'Milestone Tracker'!L7</f>
        <v>Not Started</v>
      </c>
      <c r="F6" s="17" t="str">
        <f t="shared" si="0"/>
        <v/>
      </c>
      <c r="G6" s="17" t="str">
        <f t="shared" si="0"/>
        <v/>
      </c>
      <c r="H6" s="17" t="str">
        <f t="shared" si="0"/>
        <v>█</v>
      </c>
      <c r="I6" s="17" t="str">
        <f t="shared" si="0"/>
        <v/>
      </c>
      <c r="J6" s="17" t="str">
        <f t="shared" si="0"/>
        <v/>
      </c>
      <c r="K6" s="17" t="str">
        <f t="shared" si="0"/>
        <v/>
      </c>
      <c r="L6" s="17" t="str">
        <f t="shared" si="0"/>
        <v/>
      </c>
      <c r="M6" s="17" t="str">
        <f t="shared" si="0"/>
        <v/>
      </c>
      <c r="N6" s="17" t="str">
        <f t="shared" si="0"/>
        <v/>
      </c>
      <c r="O6" s="17" t="str">
        <f t="shared" si="0"/>
        <v/>
      </c>
    </row>
    <row r="7" spans="1:15" ht="16" x14ac:dyDescent="0.2">
      <c r="A7" s="11" t="str">
        <f>'Milestone Tracker'!A8</f>
        <v>M004</v>
      </c>
      <c r="B7" s="11" t="str">
        <f>'Milestone Tracker'!D8</f>
        <v>Report impact and learning to scrutiny / board</v>
      </c>
      <c r="C7" s="11">
        <f>'Milestone Tracker'!I8</f>
        <v>46235</v>
      </c>
      <c r="D7" s="11">
        <f>'Milestone Tracker'!J8</f>
        <v>46264</v>
      </c>
      <c r="E7" s="11" t="str">
        <f>'Milestone Tracker'!L8</f>
        <v>Not Started</v>
      </c>
      <c r="F7" s="17" t="str">
        <f t="shared" si="0"/>
        <v/>
      </c>
      <c r="G7" s="17" t="str">
        <f t="shared" si="0"/>
        <v/>
      </c>
      <c r="H7" s="17" t="str">
        <f t="shared" si="0"/>
        <v/>
      </c>
      <c r="I7" s="17" t="str">
        <f t="shared" si="0"/>
        <v>█</v>
      </c>
      <c r="J7" s="17" t="str">
        <f t="shared" si="0"/>
        <v/>
      </c>
      <c r="K7" s="17" t="str">
        <f t="shared" si="0"/>
        <v/>
      </c>
      <c r="L7" s="17" t="str">
        <f t="shared" si="0"/>
        <v/>
      </c>
      <c r="M7" s="17" t="str">
        <f t="shared" si="0"/>
        <v/>
      </c>
      <c r="N7" s="17" t="str">
        <f t="shared" si="0"/>
        <v/>
      </c>
      <c r="O7" s="17" t="str">
        <f t="shared" si="0"/>
        <v/>
      </c>
    </row>
    <row r="8" spans="1:15" ht="16" x14ac:dyDescent="0.2">
      <c r="A8" s="11">
        <f>'Milestone Tracker'!A9</f>
        <v>0</v>
      </c>
      <c r="B8" s="11">
        <f>'Milestone Tracker'!D9</f>
        <v>0</v>
      </c>
      <c r="C8" s="11">
        <f>'Milestone Tracker'!I9</f>
        <v>0</v>
      </c>
      <c r="D8" s="11">
        <f>'Milestone Tracker'!J9</f>
        <v>0</v>
      </c>
      <c r="E8" s="11">
        <f>'Milestone Tracker'!L9</f>
        <v>0</v>
      </c>
      <c r="F8" s="17" t="str">
        <f t="shared" si="0"/>
        <v/>
      </c>
      <c r="G8" s="17" t="str">
        <f t="shared" si="0"/>
        <v/>
      </c>
      <c r="H8" s="17" t="str">
        <f t="shared" si="0"/>
        <v/>
      </c>
      <c r="I8" s="17" t="str">
        <f t="shared" si="0"/>
        <v/>
      </c>
      <c r="J8" s="17" t="str">
        <f t="shared" si="0"/>
        <v/>
      </c>
      <c r="K8" s="17" t="str">
        <f t="shared" si="0"/>
        <v/>
      </c>
      <c r="L8" s="17" t="str">
        <f t="shared" si="0"/>
        <v/>
      </c>
      <c r="M8" s="17" t="str">
        <f t="shared" si="0"/>
        <v/>
      </c>
      <c r="N8" s="17" t="str">
        <f t="shared" si="0"/>
        <v/>
      </c>
      <c r="O8" s="17" t="str">
        <f t="shared" si="0"/>
        <v/>
      </c>
    </row>
    <row r="9" spans="1:15" ht="16" x14ac:dyDescent="0.2">
      <c r="A9" s="11">
        <f>'Milestone Tracker'!A10</f>
        <v>0</v>
      </c>
      <c r="B9" s="11">
        <f>'Milestone Tracker'!D10</f>
        <v>0</v>
      </c>
      <c r="C9" s="11">
        <f>'Milestone Tracker'!I10</f>
        <v>0</v>
      </c>
      <c r="D9" s="11">
        <f>'Milestone Tracker'!J10</f>
        <v>0</v>
      </c>
      <c r="E9" s="11">
        <f>'Milestone Tracker'!L10</f>
        <v>0</v>
      </c>
      <c r="F9" s="17" t="str">
        <f t="shared" si="0"/>
        <v/>
      </c>
      <c r="G9" s="17" t="str">
        <f t="shared" si="0"/>
        <v/>
      </c>
      <c r="H9" s="17" t="str">
        <f t="shared" si="0"/>
        <v/>
      </c>
      <c r="I9" s="17" t="str">
        <f t="shared" si="0"/>
        <v/>
      </c>
      <c r="J9" s="17" t="str">
        <f t="shared" si="0"/>
        <v/>
      </c>
      <c r="K9" s="17" t="str">
        <f t="shared" si="0"/>
        <v/>
      </c>
      <c r="L9" s="17" t="str">
        <f t="shared" si="0"/>
        <v/>
      </c>
      <c r="M9" s="17" t="str">
        <f t="shared" si="0"/>
        <v/>
      </c>
      <c r="N9" s="17" t="str">
        <f t="shared" si="0"/>
        <v/>
      </c>
      <c r="O9" s="17" t="str">
        <f t="shared" si="0"/>
        <v/>
      </c>
    </row>
    <row r="10" spans="1:15" ht="16" x14ac:dyDescent="0.2">
      <c r="A10" s="11">
        <f>'Milestone Tracker'!A11</f>
        <v>0</v>
      </c>
      <c r="B10" s="11">
        <f>'Milestone Tracker'!D11</f>
        <v>0</v>
      </c>
      <c r="C10" s="11">
        <f>'Milestone Tracker'!I11</f>
        <v>0</v>
      </c>
      <c r="D10" s="11">
        <f>'Milestone Tracker'!J11</f>
        <v>0</v>
      </c>
      <c r="E10" s="11">
        <f>'Milestone Tracker'!L11</f>
        <v>0</v>
      </c>
      <c r="F10" s="17" t="str">
        <f t="shared" si="0"/>
        <v/>
      </c>
      <c r="G10" s="17" t="str">
        <f t="shared" si="0"/>
        <v/>
      </c>
      <c r="H10" s="17" t="str">
        <f t="shared" si="0"/>
        <v/>
      </c>
      <c r="I10" s="17" t="str">
        <f t="shared" si="0"/>
        <v/>
      </c>
      <c r="J10" s="17" t="str">
        <f t="shared" si="0"/>
        <v/>
      </c>
      <c r="K10" s="17" t="str">
        <f t="shared" si="0"/>
        <v/>
      </c>
      <c r="L10" s="17" t="str">
        <f t="shared" si="0"/>
        <v/>
      </c>
      <c r="M10" s="17" t="str">
        <f t="shared" si="0"/>
        <v/>
      </c>
      <c r="N10" s="17" t="str">
        <f t="shared" si="0"/>
        <v/>
      </c>
      <c r="O10" s="17" t="str">
        <f t="shared" si="0"/>
        <v/>
      </c>
    </row>
    <row r="11" spans="1:15" ht="16" x14ac:dyDescent="0.2">
      <c r="A11" s="11">
        <f>'Milestone Tracker'!A12</f>
        <v>0</v>
      </c>
      <c r="B11" s="11">
        <f>'Milestone Tracker'!D12</f>
        <v>0</v>
      </c>
      <c r="C11" s="11">
        <f>'Milestone Tracker'!I12</f>
        <v>0</v>
      </c>
      <c r="D11" s="11">
        <f>'Milestone Tracker'!J12</f>
        <v>0</v>
      </c>
      <c r="E11" s="11">
        <f>'Milestone Tracker'!L12</f>
        <v>0</v>
      </c>
      <c r="F11" s="17" t="str">
        <f t="shared" si="0"/>
        <v/>
      </c>
      <c r="G11" s="17" t="str">
        <f t="shared" si="0"/>
        <v/>
      </c>
      <c r="H11" s="17" t="str">
        <f t="shared" si="0"/>
        <v/>
      </c>
      <c r="I11" s="17" t="str">
        <f t="shared" si="0"/>
        <v/>
      </c>
      <c r="J11" s="17" t="str">
        <f t="shared" si="0"/>
        <v/>
      </c>
      <c r="K11" s="17" t="str">
        <f t="shared" si="0"/>
        <v/>
      </c>
      <c r="L11" s="17" t="str">
        <f t="shared" si="0"/>
        <v/>
      </c>
      <c r="M11" s="17" t="str">
        <f t="shared" si="0"/>
        <v/>
      </c>
      <c r="N11" s="17" t="str">
        <f t="shared" si="0"/>
        <v/>
      </c>
      <c r="O11" s="17" t="str">
        <f t="shared" si="0"/>
        <v/>
      </c>
    </row>
    <row r="12" spans="1:15" ht="16" x14ac:dyDescent="0.2">
      <c r="A12" s="11">
        <f>'Milestone Tracker'!A13</f>
        <v>0</v>
      </c>
      <c r="B12" s="11">
        <f>'Milestone Tracker'!D13</f>
        <v>0</v>
      </c>
      <c r="C12" s="11">
        <f>'Milestone Tracker'!I13</f>
        <v>0</v>
      </c>
      <c r="D12" s="11">
        <f>'Milestone Tracker'!J13</f>
        <v>0</v>
      </c>
      <c r="E12" s="11">
        <f>'Milestone Tracker'!L13</f>
        <v>0</v>
      </c>
      <c r="F12" s="17" t="str">
        <f t="shared" si="0"/>
        <v/>
      </c>
      <c r="G12" s="17" t="str">
        <f t="shared" si="0"/>
        <v/>
      </c>
      <c r="H12" s="17" t="str">
        <f t="shared" si="0"/>
        <v/>
      </c>
      <c r="I12" s="17" t="str">
        <f t="shared" si="0"/>
        <v/>
      </c>
      <c r="J12" s="17" t="str">
        <f t="shared" si="0"/>
        <v/>
      </c>
      <c r="K12" s="17" t="str">
        <f t="shared" si="0"/>
        <v/>
      </c>
      <c r="L12" s="17" t="str">
        <f t="shared" si="0"/>
        <v/>
      </c>
      <c r="M12" s="17" t="str">
        <f t="shared" si="0"/>
        <v/>
      </c>
      <c r="N12" s="17" t="str">
        <f t="shared" si="0"/>
        <v/>
      </c>
      <c r="O12" s="17" t="str">
        <f t="shared" si="0"/>
        <v/>
      </c>
    </row>
    <row r="13" spans="1:15" ht="16" x14ac:dyDescent="0.2">
      <c r="A13" s="11">
        <f>'Milestone Tracker'!A14</f>
        <v>0</v>
      </c>
      <c r="B13" s="11">
        <f>'Milestone Tracker'!D14</f>
        <v>0</v>
      </c>
      <c r="C13" s="11">
        <f>'Milestone Tracker'!I14</f>
        <v>0</v>
      </c>
      <c r="D13" s="11">
        <f>'Milestone Tracker'!J14</f>
        <v>0</v>
      </c>
      <c r="E13" s="11">
        <f>'Milestone Tracker'!L14</f>
        <v>0</v>
      </c>
      <c r="F13" s="17" t="str">
        <f t="shared" si="0"/>
        <v/>
      </c>
      <c r="G13" s="17" t="str">
        <f t="shared" si="0"/>
        <v/>
      </c>
      <c r="H13" s="17" t="str">
        <f t="shared" si="0"/>
        <v/>
      </c>
      <c r="I13" s="17" t="str">
        <f t="shared" si="0"/>
        <v/>
      </c>
      <c r="J13" s="17" t="str">
        <f t="shared" si="0"/>
        <v/>
      </c>
      <c r="K13" s="17" t="str">
        <f t="shared" si="0"/>
        <v/>
      </c>
      <c r="L13" s="17" t="str">
        <f t="shared" si="0"/>
        <v/>
      </c>
      <c r="M13" s="17" t="str">
        <f t="shared" si="0"/>
        <v/>
      </c>
      <c r="N13" s="17" t="str">
        <f t="shared" si="0"/>
        <v/>
      </c>
      <c r="O13" s="17" t="str">
        <f t="shared" si="0"/>
        <v/>
      </c>
    </row>
    <row r="14" spans="1:15" ht="16" x14ac:dyDescent="0.2">
      <c r="A14" s="11">
        <f>'Milestone Tracker'!A15</f>
        <v>0</v>
      </c>
      <c r="B14" s="11">
        <f>'Milestone Tracker'!D15</f>
        <v>0</v>
      </c>
      <c r="C14" s="11">
        <f>'Milestone Tracker'!I15</f>
        <v>0</v>
      </c>
      <c r="D14" s="11">
        <f>'Milestone Tracker'!J15</f>
        <v>0</v>
      </c>
      <c r="E14" s="11">
        <f>'Milestone Tracker'!L15</f>
        <v>0</v>
      </c>
      <c r="F14" s="17" t="str">
        <f t="shared" ref="F14:O23" si="1">IF(AND(F$3&gt;=$C14,F$3&lt;=$D14),"█","")</f>
        <v/>
      </c>
      <c r="G14" s="17" t="str">
        <f t="shared" si="1"/>
        <v/>
      </c>
      <c r="H14" s="17" t="str">
        <f t="shared" si="1"/>
        <v/>
      </c>
      <c r="I14" s="17" t="str">
        <f t="shared" si="1"/>
        <v/>
      </c>
      <c r="J14" s="17" t="str">
        <f t="shared" si="1"/>
        <v/>
      </c>
      <c r="K14" s="17" t="str">
        <f t="shared" si="1"/>
        <v/>
      </c>
      <c r="L14" s="17" t="str">
        <f t="shared" si="1"/>
        <v/>
      </c>
      <c r="M14" s="17" t="str">
        <f t="shared" si="1"/>
        <v/>
      </c>
      <c r="N14" s="17" t="str">
        <f t="shared" si="1"/>
        <v/>
      </c>
      <c r="O14" s="17" t="str">
        <f t="shared" si="1"/>
        <v/>
      </c>
    </row>
    <row r="15" spans="1:15" ht="16" x14ac:dyDescent="0.2">
      <c r="A15" s="11">
        <f>'Milestone Tracker'!A16</f>
        <v>0</v>
      </c>
      <c r="B15" s="11">
        <f>'Milestone Tracker'!D16</f>
        <v>0</v>
      </c>
      <c r="C15" s="11">
        <f>'Milestone Tracker'!I16</f>
        <v>0</v>
      </c>
      <c r="D15" s="11">
        <f>'Milestone Tracker'!J16</f>
        <v>0</v>
      </c>
      <c r="E15" s="11">
        <f>'Milestone Tracker'!L16</f>
        <v>0</v>
      </c>
      <c r="F15" s="17" t="str">
        <f t="shared" si="1"/>
        <v/>
      </c>
      <c r="G15" s="17" t="str">
        <f t="shared" si="1"/>
        <v/>
      </c>
      <c r="H15" s="17" t="str">
        <f t="shared" si="1"/>
        <v/>
      </c>
      <c r="I15" s="17" t="str">
        <f t="shared" si="1"/>
        <v/>
      </c>
      <c r="J15" s="17" t="str">
        <f t="shared" si="1"/>
        <v/>
      </c>
      <c r="K15" s="17" t="str">
        <f t="shared" si="1"/>
        <v/>
      </c>
      <c r="L15" s="17" t="str">
        <f t="shared" si="1"/>
        <v/>
      </c>
      <c r="M15" s="17" t="str">
        <f t="shared" si="1"/>
        <v/>
      </c>
      <c r="N15" s="17" t="str">
        <f t="shared" si="1"/>
        <v/>
      </c>
      <c r="O15" s="17" t="str">
        <f t="shared" si="1"/>
        <v/>
      </c>
    </row>
    <row r="16" spans="1:15" ht="16" x14ac:dyDescent="0.2">
      <c r="A16" s="11">
        <f>'Milestone Tracker'!A17</f>
        <v>0</v>
      </c>
      <c r="B16" s="11">
        <f>'Milestone Tracker'!D17</f>
        <v>0</v>
      </c>
      <c r="C16" s="11">
        <f>'Milestone Tracker'!I17</f>
        <v>0</v>
      </c>
      <c r="D16" s="11">
        <f>'Milestone Tracker'!J17</f>
        <v>0</v>
      </c>
      <c r="E16" s="11">
        <f>'Milestone Tracker'!L17</f>
        <v>0</v>
      </c>
      <c r="F16" s="17" t="str">
        <f t="shared" si="1"/>
        <v/>
      </c>
      <c r="G16" s="17" t="str">
        <f t="shared" si="1"/>
        <v/>
      </c>
      <c r="H16" s="17" t="str">
        <f t="shared" si="1"/>
        <v/>
      </c>
      <c r="I16" s="17" t="str">
        <f t="shared" si="1"/>
        <v/>
      </c>
      <c r="J16" s="17" t="str">
        <f t="shared" si="1"/>
        <v/>
      </c>
      <c r="K16" s="17" t="str">
        <f t="shared" si="1"/>
        <v/>
      </c>
      <c r="L16" s="17" t="str">
        <f t="shared" si="1"/>
        <v/>
      </c>
      <c r="M16" s="17" t="str">
        <f t="shared" si="1"/>
        <v/>
      </c>
      <c r="N16" s="17" t="str">
        <f t="shared" si="1"/>
        <v/>
      </c>
      <c r="O16" s="17" t="str">
        <f t="shared" si="1"/>
        <v/>
      </c>
    </row>
    <row r="17" spans="1:15" ht="16" x14ac:dyDescent="0.2">
      <c r="A17" s="11">
        <f>'Milestone Tracker'!A18</f>
        <v>0</v>
      </c>
      <c r="B17" s="11">
        <f>'Milestone Tracker'!D18</f>
        <v>0</v>
      </c>
      <c r="C17" s="11">
        <f>'Milestone Tracker'!I18</f>
        <v>0</v>
      </c>
      <c r="D17" s="11">
        <f>'Milestone Tracker'!J18</f>
        <v>0</v>
      </c>
      <c r="E17" s="11">
        <f>'Milestone Tracker'!L18</f>
        <v>0</v>
      </c>
      <c r="F17" s="17" t="str">
        <f t="shared" si="1"/>
        <v/>
      </c>
      <c r="G17" s="17" t="str">
        <f t="shared" si="1"/>
        <v/>
      </c>
      <c r="H17" s="17" t="str">
        <f t="shared" si="1"/>
        <v/>
      </c>
      <c r="I17" s="17" t="str">
        <f t="shared" si="1"/>
        <v/>
      </c>
      <c r="J17" s="17" t="str">
        <f t="shared" si="1"/>
        <v/>
      </c>
      <c r="K17" s="17" t="str">
        <f t="shared" si="1"/>
        <v/>
      </c>
      <c r="L17" s="17" t="str">
        <f t="shared" si="1"/>
        <v/>
      </c>
      <c r="M17" s="17" t="str">
        <f t="shared" si="1"/>
        <v/>
      </c>
      <c r="N17" s="17" t="str">
        <f t="shared" si="1"/>
        <v/>
      </c>
      <c r="O17" s="17" t="str">
        <f t="shared" si="1"/>
        <v/>
      </c>
    </row>
    <row r="18" spans="1:15" ht="16" x14ac:dyDescent="0.2">
      <c r="A18" s="11">
        <f>'Milestone Tracker'!A19</f>
        <v>0</v>
      </c>
      <c r="B18" s="11">
        <f>'Milestone Tracker'!D19</f>
        <v>0</v>
      </c>
      <c r="C18" s="11">
        <f>'Milestone Tracker'!I19</f>
        <v>0</v>
      </c>
      <c r="D18" s="11">
        <f>'Milestone Tracker'!J19</f>
        <v>0</v>
      </c>
      <c r="E18" s="11">
        <f>'Milestone Tracker'!L19</f>
        <v>0</v>
      </c>
      <c r="F18" s="17" t="str">
        <f t="shared" si="1"/>
        <v/>
      </c>
      <c r="G18" s="17" t="str">
        <f t="shared" si="1"/>
        <v/>
      </c>
      <c r="H18" s="17" t="str">
        <f t="shared" si="1"/>
        <v/>
      </c>
      <c r="I18" s="17" t="str">
        <f t="shared" si="1"/>
        <v/>
      </c>
      <c r="J18" s="17" t="str">
        <f t="shared" si="1"/>
        <v/>
      </c>
      <c r="K18" s="17" t="str">
        <f t="shared" si="1"/>
        <v/>
      </c>
      <c r="L18" s="17" t="str">
        <f t="shared" si="1"/>
        <v/>
      </c>
      <c r="M18" s="17" t="str">
        <f t="shared" si="1"/>
        <v/>
      </c>
      <c r="N18" s="17" t="str">
        <f t="shared" si="1"/>
        <v/>
      </c>
      <c r="O18" s="17" t="str">
        <f t="shared" si="1"/>
        <v/>
      </c>
    </row>
    <row r="19" spans="1:15" ht="16" x14ac:dyDescent="0.2">
      <c r="A19" s="11">
        <f>'Milestone Tracker'!A20</f>
        <v>0</v>
      </c>
      <c r="B19" s="11">
        <f>'Milestone Tracker'!D20</f>
        <v>0</v>
      </c>
      <c r="C19" s="11">
        <f>'Milestone Tracker'!I20</f>
        <v>0</v>
      </c>
      <c r="D19" s="11">
        <f>'Milestone Tracker'!J20</f>
        <v>0</v>
      </c>
      <c r="E19" s="11">
        <f>'Milestone Tracker'!L20</f>
        <v>0</v>
      </c>
      <c r="F19" s="17" t="str">
        <f t="shared" si="1"/>
        <v/>
      </c>
      <c r="G19" s="17" t="str">
        <f t="shared" si="1"/>
        <v/>
      </c>
      <c r="H19" s="17" t="str">
        <f t="shared" si="1"/>
        <v/>
      </c>
      <c r="I19" s="17" t="str">
        <f t="shared" si="1"/>
        <v/>
      </c>
      <c r="J19" s="17" t="str">
        <f t="shared" si="1"/>
        <v/>
      </c>
      <c r="K19" s="17" t="str">
        <f t="shared" si="1"/>
        <v/>
      </c>
      <c r="L19" s="17" t="str">
        <f t="shared" si="1"/>
        <v/>
      </c>
      <c r="M19" s="17" t="str">
        <f t="shared" si="1"/>
        <v/>
      </c>
      <c r="N19" s="17" t="str">
        <f t="shared" si="1"/>
        <v/>
      </c>
      <c r="O19" s="17" t="str">
        <f t="shared" si="1"/>
        <v/>
      </c>
    </row>
    <row r="20" spans="1:15" ht="16" x14ac:dyDescent="0.2">
      <c r="A20" s="11">
        <f>'Milestone Tracker'!A21</f>
        <v>0</v>
      </c>
      <c r="B20" s="11">
        <f>'Milestone Tracker'!D21</f>
        <v>0</v>
      </c>
      <c r="C20" s="11">
        <f>'Milestone Tracker'!I21</f>
        <v>0</v>
      </c>
      <c r="D20" s="11">
        <f>'Milestone Tracker'!J21</f>
        <v>0</v>
      </c>
      <c r="E20" s="11">
        <f>'Milestone Tracker'!L21</f>
        <v>0</v>
      </c>
      <c r="F20" s="17" t="str">
        <f t="shared" si="1"/>
        <v/>
      </c>
      <c r="G20" s="17" t="str">
        <f t="shared" si="1"/>
        <v/>
      </c>
      <c r="H20" s="17" t="str">
        <f t="shared" si="1"/>
        <v/>
      </c>
      <c r="I20" s="17" t="str">
        <f t="shared" si="1"/>
        <v/>
      </c>
      <c r="J20" s="17" t="str">
        <f t="shared" si="1"/>
        <v/>
      </c>
      <c r="K20" s="17" t="str">
        <f t="shared" si="1"/>
        <v/>
      </c>
      <c r="L20" s="17" t="str">
        <f t="shared" si="1"/>
        <v/>
      </c>
      <c r="M20" s="17" t="str">
        <f t="shared" si="1"/>
        <v/>
      </c>
      <c r="N20" s="17" t="str">
        <f t="shared" si="1"/>
        <v/>
      </c>
      <c r="O20" s="17" t="str">
        <f t="shared" si="1"/>
        <v/>
      </c>
    </row>
    <row r="21" spans="1:15" ht="16" x14ac:dyDescent="0.2">
      <c r="A21" s="11">
        <f>'Milestone Tracker'!A22</f>
        <v>0</v>
      </c>
      <c r="B21" s="11">
        <f>'Milestone Tracker'!D22</f>
        <v>0</v>
      </c>
      <c r="C21" s="11">
        <f>'Milestone Tracker'!I22</f>
        <v>0</v>
      </c>
      <c r="D21" s="11">
        <f>'Milestone Tracker'!J22</f>
        <v>0</v>
      </c>
      <c r="E21" s="11">
        <f>'Milestone Tracker'!L22</f>
        <v>0</v>
      </c>
      <c r="F21" s="17" t="str">
        <f t="shared" si="1"/>
        <v/>
      </c>
      <c r="G21" s="17" t="str">
        <f t="shared" si="1"/>
        <v/>
      </c>
      <c r="H21" s="17" t="str">
        <f t="shared" si="1"/>
        <v/>
      </c>
      <c r="I21" s="17" t="str">
        <f t="shared" si="1"/>
        <v/>
      </c>
      <c r="J21" s="17" t="str">
        <f t="shared" si="1"/>
        <v/>
      </c>
      <c r="K21" s="17" t="str">
        <f t="shared" si="1"/>
        <v/>
      </c>
      <c r="L21" s="17" t="str">
        <f t="shared" si="1"/>
        <v/>
      </c>
      <c r="M21" s="17" t="str">
        <f t="shared" si="1"/>
        <v/>
      </c>
      <c r="N21" s="17" t="str">
        <f t="shared" si="1"/>
        <v/>
      </c>
      <c r="O21" s="17" t="str">
        <f t="shared" si="1"/>
        <v/>
      </c>
    </row>
    <row r="22" spans="1:15" ht="16" x14ac:dyDescent="0.2">
      <c r="A22" s="11">
        <f>'Milestone Tracker'!A23</f>
        <v>0</v>
      </c>
      <c r="B22" s="11">
        <f>'Milestone Tracker'!D23</f>
        <v>0</v>
      </c>
      <c r="C22" s="11">
        <f>'Milestone Tracker'!I23</f>
        <v>0</v>
      </c>
      <c r="D22" s="11">
        <f>'Milestone Tracker'!J23</f>
        <v>0</v>
      </c>
      <c r="E22" s="11">
        <f>'Milestone Tracker'!L23</f>
        <v>0</v>
      </c>
      <c r="F22" s="17" t="str">
        <f t="shared" si="1"/>
        <v/>
      </c>
      <c r="G22" s="17" t="str">
        <f t="shared" si="1"/>
        <v/>
      </c>
      <c r="H22" s="17" t="str">
        <f t="shared" si="1"/>
        <v/>
      </c>
      <c r="I22" s="17" t="str">
        <f t="shared" si="1"/>
        <v/>
      </c>
      <c r="J22" s="17" t="str">
        <f t="shared" si="1"/>
        <v/>
      </c>
      <c r="K22" s="17" t="str">
        <f t="shared" si="1"/>
        <v/>
      </c>
      <c r="L22" s="17" t="str">
        <f t="shared" si="1"/>
        <v/>
      </c>
      <c r="M22" s="17" t="str">
        <f t="shared" si="1"/>
        <v/>
      </c>
      <c r="N22" s="17" t="str">
        <f t="shared" si="1"/>
        <v/>
      </c>
      <c r="O22" s="17" t="str">
        <f t="shared" si="1"/>
        <v/>
      </c>
    </row>
    <row r="23" spans="1:15" ht="16" x14ac:dyDescent="0.2">
      <c r="A23" s="11">
        <f>'Milestone Tracker'!A24</f>
        <v>0</v>
      </c>
      <c r="B23" s="11">
        <f>'Milestone Tracker'!D24</f>
        <v>0</v>
      </c>
      <c r="C23" s="11">
        <f>'Milestone Tracker'!I24</f>
        <v>0</v>
      </c>
      <c r="D23" s="11">
        <f>'Milestone Tracker'!J24</f>
        <v>0</v>
      </c>
      <c r="E23" s="11">
        <f>'Milestone Tracker'!L24</f>
        <v>0</v>
      </c>
      <c r="F23" s="17" t="str">
        <f t="shared" si="1"/>
        <v/>
      </c>
      <c r="G23" s="17" t="str">
        <f t="shared" si="1"/>
        <v/>
      </c>
      <c r="H23" s="17" t="str">
        <f t="shared" si="1"/>
        <v/>
      </c>
      <c r="I23" s="17" t="str">
        <f t="shared" si="1"/>
        <v/>
      </c>
      <c r="J23" s="17" t="str">
        <f t="shared" si="1"/>
        <v/>
      </c>
      <c r="K23" s="17" t="str">
        <f t="shared" si="1"/>
        <v/>
      </c>
      <c r="L23" s="17" t="str">
        <f t="shared" si="1"/>
        <v/>
      </c>
      <c r="M23" s="17" t="str">
        <f t="shared" si="1"/>
        <v/>
      </c>
      <c r="N23" s="17" t="str">
        <f t="shared" si="1"/>
        <v/>
      </c>
      <c r="O23" s="17" t="str">
        <f t="shared" si="1"/>
        <v/>
      </c>
    </row>
    <row r="24" spans="1:15" ht="16" x14ac:dyDescent="0.2">
      <c r="A24" s="11">
        <f>'Milestone Tracker'!A25</f>
        <v>0</v>
      </c>
      <c r="B24" s="11">
        <f>'Milestone Tracker'!D25</f>
        <v>0</v>
      </c>
      <c r="C24" s="11">
        <f>'Milestone Tracker'!I25</f>
        <v>0</v>
      </c>
      <c r="D24" s="11">
        <f>'Milestone Tracker'!J25</f>
        <v>0</v>
      </c>
      <c r="E24" s="11">
        <f>'Milestone Tracker'!L25</f>
        <v>0</v>
      </c>
      <c r="F24" s="17" t="str">
        <f t="shared" ref="F24:O33" si="2">IF(AND(F$3&gt;=$C24,F$3&lt;=$D24),"█","")</f>
        <v/>
      </c>
      <c r="G24" s="17" t="str">
        <f t="shared" si="2"/>
        <v/>
      </c>
      <c r="H24" s="17" t="str">
        <f t="shared" si="2"/>
        <v/>
      </c>
      <c r="I24" s="17" t="str">
        <f t="shared" si="2"/>
        <v/>
      </c>
      <c r="J24" s="17" t="str">
        <f t="shared" si="2"/>
        <v/>
      </c>
      <c r="K24" s="17" t="str">
        <f t="shared" si="2"/>
        <v/>
      </c>
      <c r="L24" s="17" t="str">
        <f t="shared" si="2"/>
        <v/>
      </c>
      <c r="M24" s="17" t="str">
        <f t="shared" si="2"/>
        <v/>
      </c>
      <c r="N24" s="17" t="str">
        <f t="shared" si="2"/>
        <v/>
      </c>
      <c r="O24" s="17" t="str">
        <f t="shared" si="2"/>
        <v/>
      </c>
    </row>
    <row r="25" spans="1:15" ht="16" x14ac:dyDescent="0.2">
      <c r="A25" s="11">
        <f>'Milestone Tracker'!A26</f>
        <v>0</v>
      </c>
      <c r="B25" s="11">
        <f>'Milestone Tracker'!D26</f>
        <v>0</v>
      </c>
      <c r="C25" s="11">
        <f>'Milestone Tracker'!I26</f>
        <v>0</v>
      </c>
      <c r="D25" s="11">
        <f>'Milestone Tracker'!J26</f>
        <v>0</v>
      </c>
      <c r="E25" s="11">
        <f>'Milestone Tracker'!L26</f>
        <v>0</v>
      </c>
      <c r="F25" s="17" t="str">
        <f t="shared" si="2"/>
        <v/>
      </c>
      <c r="G25" s="17" t="str">
        <f t="shared" si="2"/>
        <v/>
      </c>
      <c r="H25" s="17" t="str">
        <f t="shared" si="2"/>
        <v/>
      </c>
      <c r="I25" s="17" t="str">
        <f t="shared" si="2"/>
        <v/>
      </c>
      <c r="J25" s="17" t="str">
        <f t="shared" si="2"/>
        <v/>
      </c>
      <c r="K25" s="17" t="str">
        <f t="shared" si="2"/>
        <v/>
      </c>
      <c r="L25" s="17" t="str">
        <f t="shared" si="2"/>
        <v/>
      </c>
      <c r="M25" s="17" t="str">
        <f t="shared" si="2"/>
        <v/>
      </c>
      <c r="N25" s="17" t="str">
        <f t="shared" si="2"/>
        <v/>
      </c>
      <c r="O25" s="17" t="str">
        <f t="shared" si="2"/>
        <v/>
      </c>
    </row>
    <row r="26" spans="1:15" ht="16" x14ac:dyDescent="0.2">
      <c r="A26" s="11">
        <f>'Milestone Tracker'!A27</f>
        <v>0</v>
      </c>
      <c r="B26" s="11">
        <f>'Milestone Tracker'!D27</f>
        <v>0</v>
      </c>
      <c r="C26" s="11">
        <f>'Milestone Tracker'!I27</f>
        <v>0</v>
      </c>
      <c r="D26" s="11">
        <f>'Milestone Tracker'!J27</f>
        <v>0</v>
      </c>
      <c r="E26" s="11">
        <f>'Milestone Tracker'!L27</f>
        <v>0</v>
      </c>
      <c r="F26" s="17" t="str">
        <f t="shared" si="2"/>
        <v/>
      </c>
      <c r="G26" s="17" t="str">
        <f t="shared" si="2"/>
        <v/>
      </c>
      <c r="H26" s="17" t="str">
        <f t="shared" si="2"/>
        <v/>
      </c>
      <c r="I26" s="17" t="str">
        <f t="shared" si="2"/>
        <v/>
      </c>
      <c r="J26" s="17" t="str">
        <f t="shared" si="2"/>
        <v/>
      </c>
      <c r="K26" s="17" t="str">
        <f t="shared" si="2"/>
        <v/>
      </c>
      <c r="L26" s="17" t="str">
        <f t="shared" si="2"/>
        <v/>
      </c>
      <c r="M26" s="17" t="str">
        <f t="shared" si="2"/>
        <v/>
      </c>
      <c r="N26" s="17" t="str">
        <f t="shared" si="2"/>
        <v/>
      </c>
      <c r="O26" s="17" t="str">
        <f t="shared" si="2"/>
        <v/>
      </c>
    </row>
    <row r="27" spans="1:15" ht="16" x14ac:dyDescent="0.2">
      <c r="A27" s="11">
        <f>'Milestone Tracker'!A28</f>
        <v>0</v>
      </c>
      <c r="B27" s="11">
        <f>'Milestone Tracker'!D28</f>
        <v>0</v>
      </c>
      <c r="C27" s="11">
        <f>'Milestone Tracker'!I28</f>
        <v>0</v>
      </c>
      <c r="D27" s="11">
        <f>'Milestone Tracker'!J28</f>
        <v>0</v>
      </c>
      <c r="E27" s="11">
        <f>'Milestone Tracker'!L28</f>
        <v>0</v>
      </c>
      <c r="F27" s="17" t="str">
        <f t="shared" si="2"/>
        <v/>
      </c>
      <c r="G27" s="17" t="str">
        <f t="shared" si="2"/>
        <v/>
      </c>
      <c r="H27" s="17" t="str">
        <f t="shared" si="2"/>
        <v/>
      </c>
      <c r="I27" s="17" t="str">
        <f t="shared" si="2"/>
        <v/>
      </c>
      <c r="J27" s="17" t="str">
        <f t="shared" si="2"/>
        <v/>
      </c>
      <c r="K27" s="17" t="str">
        <f t="shared" si="2"/>
        <v/>
      </c>
      <c r="L27" s="17" t="str">
        <f t="shared" si="2"/>
        <v/>
      </c>
      <c r="M27" s="17" t="str">
        <f t="shared" si="2"/>
        <v/>
      </c>
      <c r="N27" s="17" t="str">
        <f t="shared" si="2"/>
        <v/>
      </c>
      <c r="O27" s="17" t="str">
        <f t="shared" si="2"/>
        <v/>
      </c>
    </row>
    <row r="28" spans="1:15" ht="16" x14ac:dyDescent="0.2">
      <c r="A28" s="11">
        <f>'Milestone Tracker'!A29</f>
        <v>0</v>
      </c>
      <c r="B28" s="11">
        <f>'Milestone Tracker'!D29</f>
        <v>0</v>
      </c>
      <c r="C28" s="11">
        <f>'Milestone Tracker'!I29</f>
        <v>0</v>
      </c>
      <c r="D28" s="11">
        <f>'Milestone Tracker'!J29</f>
        <v>0</v>
      </c>
      <c r="E28" s="11">
        <f>'Milestone Tracker'!L29</f>
        <v>0</v>
      </c>
      <c r="F28" s="17" t="str">
        <f t="shared" si="2"/>
        <v/>
      </c>
      <c r="G28" s="17" t="str">
        <f t="shared" si="2"/>
        <v/>
      </c>
      <c r="H28" s="17" t="str">
        <f t="shared" si="2"/>
        <v/>
      </c>
      <c r="I28" s="17" t="str">
        <f t="shared" si="2"/>
        <v/>
      </c>
      <c r="J28" s="17" t="str">
        <f t="shared" si="2"/>
        <v/>
      </c>
      <c r="K28" s="17" t="str">
        <f t="shared" si="2"/>
        <v/>
      </c>
      <c r="L28" s="17" t="str">
        <f t="shared" si="2"/>
        <v/>
      </c>
      <c r="M28" s="17" t="str">
        <f t="shared" si="2"/>
        <v/>
      </c>
      <c r="N28" s="17" t="str">
        <f t="shared" si="2"/>
        <v/>
      </c>
      <c r="O28" s="17" t="str">
        <f t="shared" si="2"/>
        <v/>
      </c>
    </row>
    <row r="29" spans="1:15" ht="16" x14ac:dyDescent="0.2">
      <c r="A29" s="11">
        <f>'Milestone Tracker'!A30</f>
        <v>0</v>
      </c>
      <c r="B29" s="11">
        <f>'Milestone Tracker'!D30</f>
        <v>0</v>
      </c>
      <c r="C29" s="11">
        <f>'Milestone Tracker'!I30</f>
        <v>0</v>
      </c>
      <c r="D29" s="11">
        <f>'Milestone Tracker'!J30</f>
        <v>0</v>
      </c>
      <c r="E29" s="11">
        <f>'Milestone Tracker'!L30</f>
        <v>0</v>
      </c>
      <c r="F29" s="17" t="str">
        <f t="shared" si="2"/>
        <v/>
      </c>
      <c r="G29" s="17" t="str">
        <f t="shared" si="2"/>
        <v/>
      </c>
      <c r="H29" s="17" t="str">
        <f t="shared" si="2"/>
        <v/>
      </c>
      <c r="I29" s="17" t="str">
        <f t="shared" si="2"/>
        <v/>
      </c>
      <c r="J29" s="17" t="str">
        <f t="shared" si="2"/>
        <v/>
      </c>
      <c r="K29" s="17" t="str">
        <f t="shared" si="2"/>
        <v/>
      </c>
      <c r="L29" s="17" t="str">
        <f t="shared" si="2"/>
        <v/>
      </c>
      <c r="M29" s="17" t="str">
        <f t="shared" si="2"/>
        <v/>
      </c>
      <c r="N29" s="17" t="str">
        <f t="shared" si="2"/>
        <v/>
      </c>
      <c r="O29" s="17" t="str">
        <f t="shared" si="2"/>
        <v/>
      </c>
    </row>
    <row r="30" spans="1:15" ht="16" x14ac:dyDescent="0.2">
      <c r="A30" s="11">
        <f>'Milestone Tracker'!A31</f>
        <v>0</v>
      </c>
      <c r="B30" s="11">
        <f>'Milestone Tracker'!D31</f>
        <v>0</v>
      </c>
      <c r="C30" s="11">
        <f>'Milestone Tracker'!I31</f>
        <v>0</v>
      </c>
      <c r="D30" s="11">
        <f>'Milestone Tracker'!J31</f>
        <v>0</v>
      </c>
      <c r="E30" s="11">
        <f>'Milestone Tracker'!L31</f>
        <v>0</v>
      </c>
      <c r="F30" s="17" t="str">
        <f t="shared" si="2"/>
        <v/>
      </c>
      <c r="G30" s="17" t="str">
        <f t="shared" si="2"/>
        <v/>
      </c>
      <c r="H30" s="17" t="str">
        <f t="shared" si="2"/>
        <v/>
      </c>
      <c r="I30" s="17" t="str">
        <f t="shared" si="2"/>
        <v/>
      </c>
      <c r="J30" s="17" t="str">
        <f t="shared" si="2"/>
        <v/>
      </c>
      <c r="K30" s="17" t="str">
        <f t="shared" si="2"/>
        <v/>
      </c>
      <c r="L30" s="17" t="str">
        <f t="shared" si="2"/>
        <v/>
      </c>
      <c r="M30" s="17" t="str">
        <f t="shared" si="2"/>
        <v/>
      </c>
      <c r="N30" s="17" t="str">
        <f t="shared" si="2"/>
        <v/>
      </c>
      <c r="O30" s="17" t="str">
        <f t="shared" si="2"/>
        <v/>
      </c>
    </row>
    <row r="31" spans="1:15" ht="16" x14ac:dyDescent="0.2">
      <c r="A31" s="11">
        <f>'Milestone Tracker'!A32</f>
        <v>0</v>
      </c>
      <c r="B31" s="11">
        <f>'Milestone Tracker'!D32</f>
        <v>0</v>
      </c>
      <c r="C31" s="11">
        <f>'Milestone Tracker'!I32</f>
        <v>0</v>
      </c>
      <c r="D31" s="11">
        <f>'Milestone Tracker'!J32</f>
        <v>0</v>
      </c>
      <c r="E31" s="11">
        <f>'Milestone Tracker'!L32</f>
        <v>0</v>
      </c>
      <c r="F31" s="17" t="str">
        <f t="shared" si="2"/>
        <v/>
      </c>
      <c r="G31" s="17" t="str">
        <f t="shared" si="2"/>
        <v/>
      </c>
      <c r="H31" s="17" t="str">
        <f t="shared" si="2"/>
        <v/>
      </c>
      <c r="I31" s="17" t="str">
        <f t="shared" si="2"/>
        <v/>
      </c>
      <c r="J31" s="17" t="str">
        <f t="shared" si="2"/>
        <v/>
      </c>
      <c r="K31" s="17" t="str">
        <f t="shared" si="2"/>
        <v/>
      </c>
      <c r="L31" s="17" t="str">
        <f t="shared" si="2"/>
        <v/>
      </c>
      <c r="M31" s="17" t="str">
        <f t="shared" si="2"/>
        <v/>
      </c>
      <c r="N31" s="17" t="str">
        <f t="shared" si="2"/>
        <v/>
      </c>
      <c r="O31" s="17" t="str">
        <f t="shared" si="2"/>
        <v/>
      </c>
    </row>
    <row r="32" spans="1:15" ht="16" x14ac:dyDescent="0.2">
      <c r="A32" s="11">
        <f>'Milestone Tracker'!A33</f>
        <v>0</v>
      </c>
      <c r="B32" s="11">
        <f>'Milestone Tracker'!D33</f>
        <v>0</v>
      </c>
      <c r="C32" s="11">
        <f>'Milestone Tracker'!I33</f>
        <v>0</v>
      </c>
      <c r="D32" s="11">
        <f>'Milestone Tracker'!J33</f>
        <v>0</v>
      </c>
      <c r="E32" s="11">
        <f>'Milestone Tracker'!L33</f>
        <v>0</v>
      </c>
      <c r="F32" s="17" t="str">
        <f t="shared" si="2"/>
        <v/>
      </c>
      <c r="G32" s="17" t="str">
        <f t="shared" si="2"/>
        <v/>
      </c>
      <c r="H32" s="17" t="str">
        <f t="shared" si="2"/>
        <v/>
      </c>
      <c r="I32" s="17" t="str">
        <f t="shared" si="2"/>
        <v/>
      </c>
      <c r="J32" s="17" t="str">
        <f t="shared" si="2"/>
        <v/>
      </c>
      <c r="K32" s="17" t="str">
        <f t="shared" si="2"/>
        <v/>
      </c>
      <c r="L32" s="17" t="str">
        <f t="shared" si="2"/>
        <v/>
      </c>
      <c r="M32" s="17" t="str">
        <f t="shared" si="2"/>
        <v/>
      </c>
      <c r="N32" s="17" t="str">
        <f t="shared" si="2"/>
        <v/>
      </c>
      <c r="O32" s="17" t="str">
        <f t="shared" si="2"/>
        <v/>
      </c>
    </row>
    <row r="33" spans="1:15" ht="16" x14ac:dyDescent="0.2">
      <c r="A33" s="11">
        <f>'Milestone Tracker'!A34</f>
        <v>0</v>
      </c>
      <c r="B33" s="11">
        <f>'Milestone Tracker'!D34</f>
        <v>0</v>
      </c>
      <c r="C33" s="11">
        <f>'Milestone Tracker'!I34</f>
        <v>0</v>
      </c>
      <c r="D33" s="11">
        <f>'Milestone Tracker'!J34</f>
        <v>0</v>
      </c>
      <c r="E33" s="11">
        <f>'Milestone Tracker'!L34</f>
        <v>0</v>
      </c>
      <c r="F33" s="17" t="str">
        <f t="shared" si="2"/>
        <v/>
      </c>
      <c r="G33" s="17" t="str">
        <f t="shared" si="2"/>
        <v/>
      </c>
      <c r="H33" s="17" t="str">
        <f t="shared" si="2"/>
        <v/>
      </c>
      <c r="I33" s="17" t="str">
        <f t="shared" si="2"/>
        <v/>
      </c>
      <c r="J33" s="17" t="str">
        <f t="shared" si="2"/>
        <v/>
      </c>
      <c r="K33" s="17" t="str">
        <f t="shared" si="2"/>
        <v/>
      </c>
      <c r="L33" s="17" t="str">
        <f t="shared" si="2"/>
        <v/>
      </c>
      <c r="M33" s="17" t="str">
        <f t="shared" si="2"/>
        <v/>
      </c>
      <c r="N33" s="17" t="str">
        <f t="shared" si="2"/>
        <v/>
      </c>
      <c r="O33" s="17" t="str">
        <f t="shared" si="2"/>
        <v/>
      </c>
    </row>
  </sheetData>
  <mergeCells count="1">
    <mergeCell ref="A1:O1"/>
  </mergeCells>
  <conditionalFormatting sqref="F4:O33">
    <cfRule type="expression" dxfId="0" priority="1">
      <formula>F4="█"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How to Use</vt:lpstr>
      <vt:lpstr>Milestone Tracker</vt:lpstr>
      <vt:lpstr>Lists</vt:lpstr>
      <vt:lpstr>Dashboard</vt:lpstr>
      <vt:lpstr>TPAS Evidence Matrix</vt:lpstr>
      <vt:lpstr>Gantt Timeline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Microsoft Office User</cp:lastModifiedBy>
  <dcterms:created xsi:type="dcterms:W3CDTF">2026-05-09T17:08:01Z</dcterms:created>
  <dcterms:modified xsi:type="dcterms:W3CDTF">2026-05-09T17:10:22Z</dcterms:modified>
</cp:coreProperties>
</file>